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8" yWindow="1548" windowWidth="11160" windowHeight="7380" activeTab="0"/>
  </bookViews>
  <sheets>
    <sheet name="2016 год " sheetId="1" r:id="rId1"/>
    <sheet name="по спецификам" sheetId="2" r:id="rId2"/>
  </sheets>
  <definedNames>
    <definedName name="_xlnm._FilterDatabase" localSheetId="0" hidden="1">'2016 год '!$A$7:$M$374</definedName>
  </definedNames>
  <calcPr fullCalcOnLoad="1" refMode="R1C1"/>
</workbook>
</file>

<file path=xl/sharedStrings.xml><?xml version="1.0" encoding="utf-8"?>
<sst xmlns="http://schemas.openxmlformats.org/spreadsheetml/2006/main" count="3099" uniqueCount="450">
  <si>
    <t>Способ ГЗ</t>
  </si>
  <si>
    <t>Ед.изм.</t>
  </si>
  <si>
    <t>Место поставки</t>
  </si>
  <si>
    <t>ЦП</t>
  </si>
  <si>
    <t>г. Алматы</t>
  </si>
  <si>
    <t>компл.</t>
  </si>
  <si>
    <t>туба</t>
  </si>
  <si>
    <t>кг</t>
  </si>
  <si>
    <t>Приобретение литературы</t>
  </si>
  <si>
    <t>Услуги доступа к сети Интернет</t>
  </si>
  <si>
    <t>г. Астана</t>
  </si>
  <si>
    <t>Подготовка системы отопления к отопительному сезону</t>
  </si>
  <si>
    <t>Проведение профилактических испытаний электрооборудования</t>
  </si>
  <si>
    <t>Техническое обслуживание систем видеонаблюдения здания</t>
  </si>
  <si>
    <t>К</t>
  </si>
  <si>
    <t>ИТОГО:</t>
  </si>
  <si>
    <t>Услуги телефонной связи</t>
  </si>
  <si>
    <t>Товары, работы, услуги, приобретение которых осуществляется в сроки более одного финансового года</t>
  </si>
  <si>
    <t>ВСЕГО:</t>
  </si>
  <si>
    <t>пачка</t>
  </si>
  <si>
    <t>шт</t>
  </si>
  <si>
    <t>услуга</t>
  </si>
  <si>
    <t>Техобслуживание центральных кондиционеров и  холодильных машин</t>
  </si>
  <si>
    <t>работа</t>
  </si>
  <si>
    <t>упак.</t>
  </si>
  <si>
    <t>Извещатель пожарный дымовой ИП 212-41</t>
  </si>
  <si>
    <t>Авторучка (черная, синяя, зеленая,красная)</t>
  </si>
  <si>
    <t>Авторучка (черная, синяя)</t>
  </si>
  <si>
    <t>Карандаш с резинкой</t>
  </si>
  <si>
    <t>Ежедневник</t>
  </si>
  <si>
    <t>Зажимы 19,25,32,41 мм</t>
  </si>
  <si>
    <t>Скрепки 28 мм</t>
  </si>
  <si>
    <t>упак</t>
  </si>
  <si>
    <t>пач</t>
  </si>
  <si>
    <t>Календарь перекидной</t>
  </si>
  <si>
    <t>Нитки суровые для подшивки</t>
  </si>
  <si>
    <t>бобина</t>
  </si>
  <si>
    <t>Папка с файлами</t>
  </si>
  <si>
    <t>Папка с резинкой</t>
  </si>
  <si>
    <t>Папка с кнопкой</t>
  </si>
  <si>
    <t>Скоросшиватель бумажный</t>
  </si>
  <si>
    <t>Скоросшиватель пластиковый</t>
  </si>
  <si>
    <t>Точилка</t>
  </si>
  <si>
    <t>Штрих (набор)</t>
  </si>
  <si>
    <t>Подписка на газеты и журналы</t>
  </si>
  <si>
    <t>Бумага туалетная</t>
  </si>
  <si>
    <t>Салфетки в коробке</t>
  </si>
  <si>
    <t>Вентиль чугунный</t>
  </si>
  <si>
    <t>Вентиль шаровый</t>
  </si>
  <si>
    <t>Мыло хозяйственное</t>
  </si>
  <si>
    <t xml:space="preserve">Мыло туалетное </t>
  </si>
  <si>
    <t>Отбеливатель порошковый 300мл</t>
  </si>
  <si>
    <t>Освежитель воздуха</t>
  </si>
  <si>
    <t>Порошок стиральный  с хлором</t>
  </si>
  <si>
    <t>Гвозди жидкие</t>
  </si>
  <si>
    <t>Пена монтажная</t>
  </si>
  <si>
    <t xml:space="preserve">Сварка холодная </t>
  </si>
  <si>
    <t>Комплект сливного и наполнительного механизма для унитаза</t>
  </si>
  <si>
    <t>Сифон для мойки</t>
  </si>
  <si>
    <t>Смеситель для мойки</t>
  </si>
  <si>
    <t>Шланг соединительный (для унитаза и для смесителя)</t>
  </si>
  <si>
    <t>бут</t>
  </si>
  <si>
    <t>кус</t>
  </si>
  <si>
    <t>Растворитель № 646</t>
  </si>
  <si>
    <t>Супер-клей</t>
  </si>
  <si>
    <t>Уайт-спирит</t>
  </si>
  <si>
    <t>Марля</t>
  </si>
  <si>
    <t>Пакеты полиэтиленовые</t>
  </si>
  <si>
    <t>Метла Чий</t>
  </si>
  <si>
    <t>Механизм для замка, сердцевина, цилиндр</t>
  </si>
  <si>
    <t>Перчатки резиновые</t>
  </si>
  <si>
    <t>Перчатки х/б хозяйственные</t>
  </si>
  <si>
    <t>Чистящее средство для туалетов</t>
  </si>
  <si>
    <t>Чистящее средство для посуды</t>
  </si>
  <si>
    <t xml:space="preserve">Стартеры 4-22,4-65,4-22 </t>
  </si>
  <si>
    <t>Электролампа ДРЛ 250</t>
  </si>
  <si>
    <t>м</t>
  </si>
  <si>
    <t>пар</t>
  </si>
  <si>
    <t>(наименование заказчика)</t>
  </si>
  <si>
    <t>Аккумуляторная батарея гелевая ТР 12-7 12В</t>
  </si>
  <si>
    <t>Авторучка на подставке (черная, синяя)</t>
  </si>
  <si>
    <t>Клей канцелярский</t>
  </si>
  <si>
    <t>Гвозди декоративные</t>
  </si>
  <si>
    <t>апрель</t>
  </si>
  <si>
    <t>Цена за единицу, тенге</t>
  </si>
  <si>
    <t>Сумма, утвержденная  для закупки, тенге</t>
  </si>
  <si>
    <t>Количество, объём</t>
  </si>
  <si>
    <t>Наименование товаров, работ и услуг</t>
  </si>
  <si>
    <t>№№ п/п</t>
  </si>
  <si>
    <t>Планируемый срок осуществления госзакупок (месяц)</t>
  </si>
  <si>
    <t>Изолента ПХВ</t>
  </si>
  <si>
    <t>Кран букса (стаканчик, д=40мм)</t>
  </si>
  <si>
    <t>Паронит</t>
  </si>
  <si>
    <t>Полотно ножовочное</t>
  </si>
  <si>
    <t>Салфетки в мягкой упаковке</t>
  </si>
  <si>
    <t>Чистящее средство дезинфицирующее (для унитазов)</t>
  </si>
  <si>
    <t>Чистящее средство для стекол (запаска)</t>
  </si>
  <si>
    <t>январь</t>
  </si>
  <si>
    <t>март</t>
  </si>
  <si>
    <t>июль</t>
  </si>
  <si>
    <t>май</t>
  </si>
  <si>
    <t>Срок поставки товара, выполнения работ, оказания услуг (календ. дни)</t>
  </si>
  <si>
    <t>Техническое обслуживание бумагорезальной машины</t>
  </si>
  <si>
    <t>Техническое обслуживание Сomputer Оutput Мicrofilming (СОМ)-системы</t>
  </si>
  <si>
    <t>Техобслуживание и плановый  ремонт лифта</t>
  </si>
  <si>
    <t>Услуги по предоставлению транспортных средств</t>
  </si>
  <si>
    <t>Обслуживание кондиционеров сплит-систем</t>
  </si>
  <si>
    <t>Техническое обслуживание компьютерной техники (28 шт.)</t>
  </si>
  <si>
    <t>ПД</t>
  </si>
  <si>
    <t>Сумма без НДС</t>
  </si>
  <si>
    <t>Бумага для заметок в пластик.боксе (9х9х9)</t>
  </si>
  <si>
    <t>Бумага для заметок, индексы ,Stick</t>
  </si>
  <si>
    <t>Ластик (резинка стирательная)</t>
  </si>
  <si>
    <t>Маркер текстовой (6 цветов)</t>
  </si>
  <si>
    <t>Папка для бумаг с завязками</t>
  </si>
  <si>
    <t>Скотч (лента клейкая 15х33)</t>
  </si>
  <si>
    <t>Скотч (лента клейкая 48х66)</t>
  </si>
  <si>
    <t>Вентиль угловой Д=15</t>
  </si>
  <si>
    <t>Замок врезной в комплекте с ручкой</t>
  </si>
  <si>
    <t xml:space="preserve">Лента сантехническая 19х0,2х15 мм </t>
  </si>
  <si>
    <t>Лён сантехнический</t>
  </si>
  <si>
    <t>Пакеты для мусора (упак. - 20 шт)</t>
  </si>
  <si>
    <t>Порошок стиральный  для уборки архивохранилищ</t>
  </si>
  <si>
    <t>Шлифполотно 4</t>
  </si>
  <si>
    <t>Фильтр сетевой с выключателем (5-6 розеток)</t>
  </si>
  <si>
    <t>Электролампа накаливания зеркальная R80, R63 Е27 40-100W</t>
  </si>
  <si>
    <t>Электролампа люминисцентная ЛБ L18 W/640</t>
  </si>
  <si>
    <t>Электролампа энергосберегающая 18W Е27</t>
  </si>
  <si>
    <t>лист</t>
  </si>
  <si>
    <t>шт.</t>
  </si>
  <si>
    <t>пог. м.</t>
  </si>
  <si>
    <t>Вывоз мусора</t>
  </si>
  <si>
    <t>Дератизационные и дезинсекционные работы</t>
  </si>
  <si>
    <t>Госповерка и ремонт приборов давления и температуры (18 шт.)</t>
  </si>
  <si>
    <t>Техобслуживание приборов учета расхода тепла и горячей воды (техосмотр, переключение)</t>
  </si>
  <si>
    <t>Сопровождение программы "Кадры"</t>
  </si>
  <si>
    <t>Сопровождение и системно-техническое обслуживание СЭАГО (в т.ч. обновление лицензионного программного обеспечения)</t>
  </si>
  <si>
    <t>Представительские расходы</t>
  </si>
  <si>
    <t>Бумага "Multicopy" плотность 160, А3, для карточек</t>
  </si>
  <si>
    <t>Бумага чертежная (калька) пл.80-90г/м2 (70х100, 84х62)</t>
  </si>
  <si>
    <t>Блокнот 80л ф.А5 в тверд.перепл.</t>
  </si>
  <si>
    <t>Дырокол</t>
  </si>
  <si>
    <t>Записная книжка</t>
  </si>
  <si>
    <t>Кисть для клея</t>
  </si>
  <si>
    <t>Ножницы</t>
  </si>
  <si>
    <t>Папка-регистратор</t>
  </si>
  <si>
    <t xml:space="preserve">Папка с зажимом для наблюдательных дел (с кармашком внутри) </t>
  </si>
  <si>
    <t>Папка-уголок</t>
  </si>
  <si>
    <t>Пленка для ламинирования</t>
  </si>
  <si>
    <t>Скобы к степлеру № 10</t>
  </si>
  <si>
    <t>Скобы к степлеру № 24/6</t>
  </si>
  <si>
    <t>Степлер № 10</t>
  </si>
  <si>
    <t>Степлер № 24/6</t>
  </si>
  <si>
    <t>Тетрадь 12л. в клетку</t>
  </si>
  <si>
    <t>Тетрадь общая (ф.А-4), в клетку</t>
  </si>
  <si>
    <t>Тетрадь общая (ф.А-5) 96 л. в клетку</t>
  </si>
  <si>
    <t>Файлы (упак. 100 шт)</t>
  </si>
  <si>
    <t>Штемпельная подушка</t>
  </si>
  <si>
    <t>Бумагодержатель в туалетную комнату</t>
  </si>
  <si>
    <t>Вазы, кашпо для цветов, почва для цветов</t>
  </si>
  <si>
    <t>Веник</t>
  </si>
  <si>
    <t>Диск отрезной д-230</t>
  </si>
  <si>
    <t>Жидкость для чистки канализационных труб</t>
  </si>
  <si>
    <t>Замок навесной</t>
  </si>
  <si>
    <t>Иглы для прошивки документов</t>
  </si>
  <si>
    <t>Контейнер пластиковый для хранения СД-дисков</t>
  </si>
  <si>
    <t>Круг абразивный 32/250, 32/150</t>
  </si>
  <si>
    <t>Мыльница</t>
  </si>
  <si>
    <t>Перчатки белые х/б офицерские</t>
  </si>
  <si>
    <t>Провод ПВС 2х2,5; 2х1,5; 2х1,0</t>
  </si>
  <si>
    <t>пог.м</t>
  </si>
  <si>
    <t>Разветкоробка</t>
  </si>
  <si>
    <t>Резинка бельевая (для закрытия вентиляционных решеток в архивохранилищах)</t>
  </si>
  <si>
    <t>Решетки вентиляционные пластиковые</t>
  </si>
  <si>
    <t>Средство для чистки канализационных труб Крот, 70 гр</t>
  </si>
  <si>
    <t>Формалин</t>
  </si>
  <si>
    <t>литр</t>
  </si>
  <si>
    <t>Халат с вышивкой (для проведения экскурсий)</t>
  </si>
  <si>
    <t>Хомуты для стяжки D20,D30,D40</t>
  </si>
  <si>
    <t>Щетка для унитаза</t>
  </si>
  <si>
    <t>Электролампа галогенная JCDR 220-230V 50W, Д=35, 51 (для стенда)</t>
  </si>
  <si>
    <t>Бумага А-3, пл. 80г/м2 (1 пач.=5кг)</t>
  </si>
  <si>
    <t>Бумага рекламно-оформительская ТИНТОРЕТТО  140 гр., 72*101см (кремовый, белый)</t>
  </si>
  <si>
    <t>Пленка химикаты и пр.расх.материал для СОМ системы</t>
  </si>
  <si>
    <t>Банковские  услуги ( 0,3%)</t>
  </si>
  <si>
    <t>Информац.-вычислит. услуги (сопровождение программы 1 С)</t>
  </si>
  <si>
    <t>Обучающий семинар для административных госслужащих (9 чел.)</t>
  </si>
  <si>
    <t>Подготовка, переподготовка и повышение квалификации административных госслужащих (2 чел.)</t>
  </si>
  <si>
    <t>Техническое обслуживание пожарно охранной сигнализации административного корпуса и архивохранилищ</t>
  </si>
  <si>
    <t>Замена прибора учета тепловой энергии (по предписанию надзорных органов)</t>
  </si>
  <si>
    <t>июнь</t>
  </si>
  <si>
    <t>август</t>
  </si>
  <si>
    <t>октябрь</t>
  </si>
  <si>
    <t>Текущий ремонт  в здании Архива</t>
  </si>
  <si>
    <t xml:space="preserve">Техническое обслуживание цветного МФУ Lanier 328с </t>
  </si>
  <si>
    <t>Техническое обслуживание сетевых принтеров (коридорная печать) и полиграфического комплекса</t>
  </si>
  <si>
    <t>Информационно-технологическое сопровождение (ИТС) программы 1С Бухгалтерия (подписка)</t>
  </si>
  <si>
    <t>февраль</t>
  </si>
  <si>
    <t>Пластилин</t>
  </si>
  <si>
    <t xml:space="preserve">Антивирусная программа </t>
  </si>
  <si>
    <t xml:space="preserve">Чистка ковровых покрытий </t>
  </si>
  <si>
    <t xml:space="preserve">Утилизация ртутьсодержащих ламп </t>
  </si>
  <si>
    <t>Энергоснабжение электрической энергией</t>
  </si>
  <si>
    <t>Потребление тепловой энергии (отопление, вентиляция, горячая и химвода)</t>
  </si>
  <si>
    <t>Водоснабжение</t>
  </si>
  <si>
    <t>Отведение сточных вод</t>
  </si>
  <si>
    <t>Услуги телефонной связи /г.Астана/</t>
  </si>
  <si>
    <t>г.Астана</t>
  </si>
  <si>
    <t>Услуги почтовой связи</t>
  </si>
  <si>
    <t>Услуги фельдъегерской связи</t>
  </si>
  <si>
    <t>Услуги кабельного ТВ</t>
  </si>
  <si>
    <t xml:space="preserve">Услуги по предоставлению транспортных средств </t>
  </si>
  <si>
    <t>компл</t>
  </si>
  <si>
    <t>рул</t>
  </si>
  <si>
    <t>кор</t>
  </si>
  <si>
    <t xml:space="preserve">Уполномоченный по государственным закупкам                                                                                                    </t>
  </si>
  <si>
    <t>Д. Суйнишев</t>
  </si>
  <si>
    <t>путем прямого заключения договора</t>
  </si>
  <si>
    <t>Товары, работы, услуги, приобретение которых осуществляется из одного источника</t>
  </si>
  <si>
    <t>Бумага немелованная в комплекте</t>
  </si>
  <si>
    <t>Бумага мелованная в комплекте</t>
  </si>
  <si>
    <t>Картридж для МФУ</t>
  </si>
  <si>
    <t>Картридж для принтера Samsung ML-1640</t>
  </si>
  <si>
    <t>Ролик подачи бумаги в автоподатчике</t>
  </si>
  <si>
    <t>Средство для очистки роликов подачи бумаги в автоподатчике</t>
  </si>
  <si>
    <t>Изготовление баннеров</t>
  </si>
  <si>
    <t>Изготовление выставочных стендов и стоек</t>
  </si>
  <si>
    <t>Текущий ремонт стендов и стоек</t>
  </si>
  <si>
    <t>Подтверждение соответствия (сертификация) компьютера в комплекте и МФУ</t>
  </si>
  <si>
    <t>Мыло жидкое, 500 мл</t>
  </si>
  <si>
    <t>Ролик отделения бумаги в автоподатчике</t>
  </si>
  <si>
    <t>Уплотнитель для дверей /100 м/</t>
  </si>
  <si>
    <t>рулон</t>
  </si>
  <si>
    <t>Таз пластмассовый, 14 л</t>
  </si>
  <si>
    <t>Совок с резинкой</t>
  </si>
  <si>
    <t>Салфетка хозяйственная (3шт. в упак.)</t>
  </si>
  <si>
    <t>Швабра для пола с насадкой из микрофибры</t>
  </si>
  <si>
    <t>Швабра со скребком микрофибра для мытья окон</t>
  </si>
  <si>
    <t xml:space="preserve">Швабра деревянная </t>
  </si>
  <si>
    <t>Коврик резиновый 100х150, 16мм</t>
  </si>
  <si>
    <t>Зеркало в рамке</t>
  </si>
  <si>
    <t>Видеокарта 2 Гб</t>
  </si>
  <si>
    <t>Набор настольный</t>
  </si>
  <si>
    <t>Лента подачи для цветного МФУ</t>
  </si>
  <si>
    <t>Ролик pick-up для цветного МФУ</t>
  </si>
  <si>
    <t>Ролик отделения для цветного МФУ</t>
  </si>
  <si>
    <t>Ручка шариковая автоматическая</t>
  </si>
  <si>
    <t>Заправка огнетушителей ОУ-5, ОПУ-5</t>
  </si>
  <si>
    <t>Услуги по оцифровке документов</t>
  </si>
  <si>
    <t>Внешний жесткий диск 4 Тб</t>
  </si>
  <si>
    <t>Радиоприемник</t>
  </si>
  <si>
    <t>Тележка для перевозки дел</t>
  </si>
  <si>
    <t xml:space="preserve">Бумага мелованная OMELA GLOSS 130 г/м, 64*90 см </t>
  </si>
  <si>
    <t xml:space="preserve">Бумага мелованная EVEREST FINE SILK 250 г/м, 72*104 см </t>
  </si>
  <si>
    <t xml:space="preserve">Бумага для цифровой печати А-3+, 200 г/м 45*32 см, NOW!PRO </t>
  </si>
  <si>
    <t xml:space="preserve">Бумага для цифровой печати А-3+, 90 г/м 45*32 см, NOW!PRO </t>
  </si>
  <si>
    <t>Адаптер 3435 на 3/4", 1/2</t>
  </si>
  <si>
    <t>Муфта ремонтная 3437 для шлангов 3/4"</t>
  </si>
  <si>
    <t>Коннектор 3023 на 3/4"</t>
  </si>
  <si>
    <t>Пистолет-разбрызгиватель для полива 3495</t>
  </si>
  <si>
    <t>Спринклер (ороситель) 5627</t>
  </si>
  <si>
    <t>Шланг поливочный FLASH NTS 3/4" MT.50</t>
  </si>
  <si>
    <t>Рамка А4</t>
  </si>
  <si>
    <t>Набор резьбонарезной, 16 предметов</t>
  </si>
  <si>
    <t>Набор резьбонарезной трубный в пластмассовом боксе, 5 предметов</t>
  </si>
  <si>
    <t>Пресс-клещи</t>
  </si>
  <si>
    <t>Мультиметр</t>
  </si>
  <si>
    <t>Токовые клещи</t>
  </si>
  <si>
    <t>Дорожка ковровая (ширина 1,2м)</t>
  </si>
  <si>
    <t>Программное обеспечение (видеоредактор) Adobe Premier Pro CC</t>
  </si>
  <si>
    <t>Исполнитель: Е.Салгараев</t>
  </si>
  <si>
    <t>Работы по дублированию видеонаблюдения на пост полиции</t>
  </si>
  <si>
    <t>Установка металлического крепления для баннера</t>
  </si>
  <si>
    <t>Сварочные работы в системах отопления</t>
  </si>
  <si>
    <t>Помпа (насос) для рециркуляционного контура блока проявки микрографической системы SMA 105</t>
  </si>
  <si>
    <t>Леска для триммера</t>
  </si>
  <si>
    <t xml:space="preserve">Светодиодная матрица </t>
  </si>
  <si>
    <t>Светодиодный драйвер</t>
  </si>
  <si>
    <t>Блок питания</t>
  </si>
  <si>
    <t>Антистеплер</t>
  </si>
  <si>
    <t>Розетка настенная RJ45</t>
  </si>
  <si>
    <t>Нить х/б 500гр</t>
  </si>
  <si>
    <t>Ручка шариковая (черный стержень)</t>
  </si>
  <si>
    <t>Ручка шариковая (синий стержень)</t>
  </si>
  <si>
    <t>Средство для мытья посуды, 500мл</t>
  </si>
  <si>
    <t>Раковина с пьедесталом</t>
  </si>
  <si>
    <t>Сантехническое изделие (писсуар)</t>
  </si>
  <si>
    <t>Сантехническое изделие (унитаз в комплекте)</t>
  </si>
  <si>
    <t>Сгон в сборе 3/4"</t>
  </si>
  <si>
    <t>Датчик Y-двигателя в комплекте для позиционирования вакуумной плиты SMA 105</t>
  </si>
  <si>
    <t>Установка охранно-тревожной сигнализации</t>
  </si>
  <si>
    <t>Техническое обслуживание охранно-тревожной сигнализации</t>
  </si>
  <si>
    <t>Переподключение внутренних и городских номеров</t>
  </si>
  <si>
    <t>Текущий ремонт оборудования</t>
  </si>
  <si>
    <t>Установка вентиляционной вытяжки</t>
  </si>
  <si>
    <t>Зеркало 50х120</t>
  </si>
  <si>
    <t>Зеркало 50х70</t>
  </si>
  <si>
    <t>Спирт 90% (50мл)</t>
  </si>
  <si>
    <t>Саморезы (длиной 30мм)</t>
  </si>
  <si>
    <t>Саморезы (длиной 40мм)</t>
  </si>
  <si>
    <t>Дюбель пластмассовый с шурупами (6мм)</t>
  </si>
  <si>
    <t>Дюбель пластмассовый с шурупами (8мм)</t>
  </si>
  <si>
    <t>Шурупы 3мм, длиной 18мм</t>
  </si>
  <si>
    <t>Сверло с победитовым наконечником (диаметр 6мм, 8мм, 10мм)</t>
  </si>
  <si>
    <t>Брелок для ключей с кармашком</t>
  </si>
  <si>
    <t xml:space="preserve">Мини-датер ленточный </t>
  </si>
  <si>
    <t>Настольный набор  для руководителя, более 11 предметов</t>
  </si>
  <si>
    <t>Настольный набор для руководителя , более 8 предметов</t>
  </si>
  <si>
    <t>Внешний ключевой носитель</t>
  </si>
  <si>
    <t>Кабель (катушка), сечение 2.5</t>
  </si>
  <si>
    <t xml:space="preserve">Гофра для унитаза </t>
  </si>
  <si>
    <t>Потолочная плитка (армстронг)</t>
  </si>
  <si>
    <t>Бумага для доски (21 лист)</t>
  </si>
  <si>
    <t>Рамка А3</t>
  </si>
  <si>
    <t>Кабель UTP 4 пары</t>
  </si>
  <si>
    <t>Бумага А4</t>
  </si>
  <si>
    <t>Расходные материалы для СОМ системы</t>
  </si>
  <si>
    <t>Источник бесперебойного питания для сервера 192 V</t>
  </si>
  <si>
    <t>Источник бесперебойного питания для сервера 3000 VA</t>
  </si>
  <si>
    <t>Источник бесперебойного питания для СОМ-системы 550 VA</t>
  </si>
  <si>
    <t>Доска 70x100 см с перекидными бумажными листами</t>
  </si>
  <si>
    <t>Кондиционер для серверного помещения</t>
  </si>
  <si>
    <t>Кресло офисное</t>
  </si>
  <si>
    <t>Проектор в комплекте (проектор, экран, кронштейны)</t>
  </si>
  <si>
    <t>Стабилизатор для СОМ-системы 150V-270V</t>
  </si>
  <si>
    <t>Стул ИЗО</t>
  </si>
  <si>
    <t>Тумба мобильная</t>
  </si>
  <si>
    <t>Тумба под книги</t>
  </si>
  <si>
    <t>Тумба для документов</t>
  </si>
  <si>
    <t>Тумба для оргтехники</t>
  </si>
  <si>
    <t>Фотокамера зеркальная</t>
  </si>
  <si>
    <t>Шкаф для одежды</t>
  </si>
  <si>
    <t>Шкаф выставочный</t>
  </si>
  <si>
    <t>Шкаф для документов</t>
  </si>
  <si>
    <t>Ящик металлический для ключей</t>
  </si>
  <si>
    <t>Изготовление обложек с трафаретом (3000 шт.)</t>
  </si>
  <si>
    <t>Изготовление папок с клапанами (22х31) с трафаретом (700 шт.)</t>
  </si>
  <si>
    <t>Изготовление конвертов с трафаретом из бумаги "крафт" (А4, А5, 27х22) (300 шт.)</t>
  </si>
  <si>
    <t>Изготовление шкафа металлического (односекционный),  2 шт.</t>
  </si>
  <si>
    <t>Изготовление металлического шкафа для сумок (16 отделений)</t>
  </si>
  <si>
    <t>Изготовление стеллажа металлического (7 полок), 28 шт.</t>
  </si>
  <si>
    <t>Пошив халатов</t>
  </si>
  <si>
    <t xml:space="preserve">Перетяжка мебели (диван) </t>
  </si>
  <si>
    <t>Изготовление стола письменного, 3 шт.</t>
  </si>
  <si>
    <t>Изготовление ролл-штор</t>
  </si>
  <si>
    <t>Изготовление жалюзи</t>
  </si>
  <si>
    <t>Изготовление москитных сеток (40 шт.)</t>
  </si>
  <si>
    <t>Монтаж кондиционера сплит-систем в библиотеке</t>
  </si>
  <si>
    <t>Монтаж кондиционера в серверном помещении</t>
  </si>
  <si>
    <t>Подготовка, переподготовка и повышение квалификации административных госслужащих (3 чел.)</t>
  </si>
  <si>
    <t>Бумага картон</t>
  </si>
  <si>
    <t>Цветы искусственные в наборе</t>
  </si>
  <si>
    <t>ноябрь</t>
  </si>
  <si>
    <t>Фонарь - прожектор</t>
  </si>
  <si>
    <t>Кресло</t>
  </si>
  <si>
    <t>Ковровая дорожка</t>
  </si>
  <si>
    <t xml:space="preserve">Микрофон делегата </t>
  </si>
  <si>
    <t>Центр управления конференц-системой</t>
  </si>
  <si>
    <t>Изготовление пакетов А4 с логотипом Архива</t>
  </si>
  <si>
    <t>Изготовление ручек брендированных</t>
  </si>
  <si>
    <t>Услуга по подготовке к оцифровке (расшивка, обеспыливание) описей документов</t>
  </si>
  <si>
    <t>Изготовление служебного удостоверения (50 шт.)</t>
  </si>
  <si>
    <t>Сумка для фотоаппарата</t>
  </si>
  <si>
    <t>Пятипортовый свитч</t>
  </si>
  <si>
    <t xml:space="preserve">Камера видеонаблюдения  </t>
  </si>
  <si>
    <t>Флаг РК</t>
  </si>
  <si>
    <t>Пылесос</t>
  </si>
  <si>
    <t xml:space="preserve">Установка камеры видеонаблюдения  </t>
  </si>
  <si>
    <t>Изготовление пресс-волла (3 штуки)</t>
  </si>
  <si>
    <t>Карта памяти, 16гб</t>
  </si>
  <si>
    <t>Сетевая карта, PCI-e</t>
  </si>
  <si>
    <t>Мусорная корзина</t>
  </si>
  <si>
    <t>Тряпка из микрофибры (80х80)</t>
  </si>
  <si>
    <t>Салфетка из микрофибры (40х40)</t>
  </si>
  <si>
    <t>Ткань обтирочная, ветошь</t>
  </si>
  <si>
    <t>Чистящее средство (Комет)</t>
  </si>
  <si>
    <t>Радиатор чугунный</t>
  </si>
  <si>
    <t>Пробка для радиатора (Ду15, Ду20)</t>
  </si>
  <si>
    <t>Сгоны Ду20</t>
  </si>
  <si>
    <t>Сгоны Ду15</t>
  </si>
  <si>
    <t>Муфта Ду20</t>
  </si>
  <si>
    <t>Муфта Ду15</t>
  </si>
  <si>
    <t xml:space="preserve">Ниппель для радиаторов </t>
  </si>
  <si>
    <t>Контргайка (Ду15, Ду20)</t>
  </si>
  <si>
    <t>Кран Маевского (Ду15, Ду20)</t>
  </si>
  <si>
    <t>Елка искусственная</t>
  </si>
  <si>
    <t>Елочные украшения (шары, банты, гирлянда, звезда для макушки)</t>
  </si>
  <si>
    <t>ОИППЗ</t>
  </si>
  <si>
    <t>План государственных закупок товаров, работ, услуг на 30 декабря 2016 года</t>
  </si>
  <si>
    <t>Оперативное запоминающее устройство (ОЗУ) 8 Гб</t>
  </si>
  <si>
    <t>ГУ "Архив Президента Республики Казахстан"</t>
  </si>
  <si>
    <t>Маркер  для доски (черный)</t>
  </si>
  <si>
    <t>Бейдж настольный пластиковый (кувертка) (длина 30 см. выс. 12 см)</t>
  </si>
  <si>
    <t>набор</t>
  </si>
  <si>
    <t>Чистящее средство для стекол с пульверизатором</t>
  </si>
  <si>
    <t>сентябрь</t>
  </si>
  <si>
    <t>Изготовление шкафа металлического (двудверный), 2 шт.</t>
  </si>
  <si>
    <t>Изготовление фирменных бланков (письма, приказы, протоколы) (4000 шт.)</t>
  </si>
  <si>
    <t>Заправка картриджа Samsung ML-1640 (25 шт)</t>
  </si>
  <si>
    <t>Заправка картриджа LaserJet Pro MFP (2 шт)</t>
  </si>
  <si>
    <t>Заправка картриджа Panasonic KX-FAC 415 CN/FAT-411A (2 шт)</t>
  </si>
  <si>
    <t>Диспенсер для воды</t>
  </si>
  <si>
    <t>Коннектор RJ45 (100 шт в пакете)</t>
  </si>
  <si>
    <t>Вантуз для чистки раковин</t>
  </si>
  <si>
    <t xml:space="preserve">Посуда чайная (ложки, конфетницы, чайные пары) </t>
  </si>
  <si>
    <t>Изготовление архивных коробок (1488 шт.)</t>
  </si>
  <si>
    <t>Календарь настольный (спираль)</t>
  </si>
  <si>
    <t>Светильник настольный</t>
  </si>
  <si>
    <t>Текущий ремонт держателей жалюзи</t>
  </si>
  <si>
    <t xml:space="preserve">Бумага цветная 160 гр.,45*64см </t>
  </si>
  <si>
    <t>Лазерные диски CD-R (в пласт. футлярах)</t>
  </si>
  <si>
    <t>Лазерные диски DVD (в пласт.х футлярах)</t>
  </si>
  <si>
    <t>лицен.</t>
  </si>
  <si>
    <t>Порошок стиральный  для уборки архивохран.</t>
  </si>
  <si>
    <t xml:space="preserve">Посуда чайная (ложки, конфетницы) </t>
  </si>
  <si>
    <t>Итого:</t>
  </si>
  <si>
    <t>Сумма</t>
  </si>
  <si>
    <t>Цена за единицу</t>
  </si>
  <si>
    <t>Товары, приобретенные по 149 специфике в 2016 году</t>
  </si>
  <si>
    <t>Услуги и работы, приобретенные по 159 специфике в 2016 году</t>
  </si>
  <si>
    <t>Изготовление служебного удостоверения (50 шт)</t>
  </si>
  <si>
    <t>Установка металлического крепления для 
баннера</t>
  </si>
  <si>
    <t>Монтаж кондиционера в малом хранилище</t>
  </si>
  <si>
    <t>Итого по 151 специфике:</t>
  </si>
  <si>
    <t>Итого по 152 специфике:</t>
  </si>
  <si>
    <t>Итого по 153 специфике:</t>
  </si>
  <si>
    <t>Услуги по предоставлению транспортных средств по г. Алматы</t>
  </si>
  <si>
    <t>Услуги по предоставлению транспортных средств по г. Астана</t>
  </si>
  <si>
    <t>Услуги, приобретенные по 151, 152, 153 спецификам в 2016 году</t>
  </si>
  <si>
    <t>Дата документа</t>
  </si>
  <si>
    <t>Номер</t>
  </si>
  <si>
    <t>Специфика</t>
  </si>
  <si>
    <t>Контрагент</t>
  </si>
  <si>
    <t>Комментарий</t>
  </si>
  <si>
    <t>27.04.2016 0:00:00</t>
  </si>
  <si>
    <t>ИП "Сережанова Лаура Далелхановна"</t>
  </si>
  <si>
    <t>представительские затраты</t>
  </si>
  <si>
    <t>05.05.2016 0:00:00</t>
  </si>
  <si>
    <t>ТОО "Офис дом.kz" (Офис дом.кз)</t>
  </si>
  <si>
    <t>30.05.2016 0:00:00</t>
  </si>
  <si>
    <t>19.07.2016 0:00:00</t>
  </si>
  <si>
    <t>ИП "Мира" Сулейменова Мейрхан</t>
  </si>
  <si>
    <t>09.09.2016 0:00:00</t>
  </si>
  <si>
    <t>ТОО "Керемет Су СКЕ"</t>
  </si>
  <si>
    <t>20.09.2016 0:00:00</t>
  </si>
  <si>
    <t>26.09.2016 0:00:00</t>
  </si>
  <si>
    <t>15.11.2016 0:00:00</t>
  </si>
  <si>
    <t>28.11.2016 0:00:00</t>
  </si>
  <si>
    <t>к</t>
  </si>
  <si>
    <t>з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</si>
</sst>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.000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0.0000"/>
    <numFmt numFmtId="174" formatCode="_-* #,##0.0_р_._-;\-* #,##0.0_р_._-;_-* &quot;-&quot;_р_._-;_-@_-"/>
    <numFmt numFmtId="175" formatCode="_-* #,##0.00_р_._-;\-* #,##0.00_р_._-;_-* &quot;-&quot;_р_._-;_-@_-"/>
    <numFmt numFmtId="176" formatCode="0.00000"/>
    <numFmt numFmtId="177" formatCode="0.000000"/>
    <numFmt numFmtId="178" formatCode="00000000000"/>
  </numFmts>
  <fonts count="7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i/>
      <sz val="8"/>
      <name val="Arial Cyr"/>
      <family val="0"/>
    </font>
    <font>
      <b/>
      <u val="single"/>
      <sz val="8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u val="single"/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 Cyr"/>
      <family val="0"/>
    </font>
    <font>
      <sz val="10"/>
      <color indexed="17"/>
      <name val="Arial Cyr"/>
      <family val="0"/>
    </font>
    <font>
      <sz val="8"/>
      <color indexed="17"/>
      <name val="Arial Cyr"/>
      <family val="0"/>
    </font>
    <font>
      <sz val="8"/>
      <color indexed="17"/>
      <name val="Arial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 Cyr"/>
      <family val="0"/>
    </font>
    <font>
      <sz val="10"/>
      <color rgb="FF00B050"/>
      <name val="Arial Cyr"/>
      <family val="0"/>
    </font>
    <font>
      <sz val="8"/>
      <color rgb="FF00B050"/>
      <name val="Arial Cyr"/>
      <family val="0"/>
    </font>
    <font>
      <sz val="8"/>
      <color rgb="FF00B050"/>
      <name val="Arial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6" fillId="0" borderId="0" xfId="53" applyNumberFormat="1" applyFont="1" applyFill="1" applyBorder="1" applyAlignment="1" applyProtection="1">
      <alignment vertical="center" wrapText="1"/>
      <protection locked="0"/>
    </xf>
    <xf numFmtId="0" fontId="6" fillId="0" borderId="0" xfId="53" applyFont="1" applyFill="1" applyBorder="1" applyAlignment="1" applyProtection="1">
      <alignment vertical="center" wrapText="1"/>
      <protection locked="0"/>
    </xf>
    <xf numFmtId="1" fontId="6" fillId="0" borderId="0" xfId="53" applyNumberFormat="1" applyFont="1" applyFill="1" applyBorder="1" applyAlignment="1" applyProtection="1">
      <alignment vertical="center" wrapText="1"/>
      <protection locked="0"/>
    </xf>
    <xf numFmtId="4" fontId="6" fillId="0" borderId="0" xfId="53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0" fontId="69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49" fontId="70" fillId="0" borderId="0" xfId="53" applyNumberFormat="1" applyFont="1" applyFill="1" applyBorder="1" applyAlignment="1" applyProtection="1">
      <alignment vertical="center" wrapText="1"/>
      <protection locked="0"/>
    </xf>
    <xf numFmtId="0" fontId="70" fillId="0" borderId="0" xfId="53" applyFont="1" applyFill="1" applyBorder="1" applyAlignment="1" applyProtection="1">
      <alignment vertical="center" wrapText="1"/>
      <protection locked="0"/>
    </xf>
    <xf numFmtId="1" fontId="70" fillId="0" borderId="0" xfId="53" applyNumberFormat="1" applyFont="1" applyFill="1" applyBorder="1" applyAlignment="1" applyProtection="1">
      <alignment vertical="center" wrapText="1"/>
      <protection locked="0"/>
    </xf>
    <xf numFmtId="4" fontId="70" fillId="0" borderId="0" xfId="53" applyNumberFormat="1" applyFont="1" applyFill="1" applyBorder="1" applyAlignment="1" applyProtection="1">
      <alignment vertical="center" wrapText="1"/>
      <protection hidden="1"/>
    </xf>
    <xf numFmtId="0" fontId="68" fillId="0" borderId="0" xfId="0" applyFont="1" applyAlignment="1">
      <alignment horizontal="center" vertical="center" wrapText="1"/>
    </xf>
    <xf numFmtId="0" fontId="9" fillId="0" borderId="0" xfId="0" applyFont="1" applyFill="1" applyAlignment="1">
      <alignment/>
    </xf>
    <xf numFmtId="0" fontId="68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71" fillId="0" borderId="0" xfId="0" applyFont="1" applyAlignment="1">
      <alignment vertical="center"/>
    </xf>
    <xf numFmtId="0" fontId="71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1" fontId="11" fillId="0" borderId="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right" vertical="center" wrapText="1"/>
    </xf>
    <xf numFmtId="1" fontId="11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horizontal="right" vertical="center"/>
    </xf>
    <xf numFmtId="3" fontId="17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3" fontId="11" fillId="0" borderId="10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3" fontId="11" fillId="33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right" vertical="center"/>
    </xf>
    <xf numFmtId="0" fontId="18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0" fontId="11" fillId="0" borderId="10" xfId="0" applyFont="1" applyFill="1" applyBorder="1" applyAlignment="1">
      <alignment wrapText="1"/>
    </xf>
    <xf numFmtId="0" fontId="11" fillId="33" borderId="10" xfId="0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vertical="center" wrapText="1"/>
    </xf>
    <xf numFmtId="3" fontId="11" fillId="33" borderId="10" xfId="0" applyNumberFormat="1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right" vertical="center"/>
    </xf>
    <xf numFmtId="2" fontId="1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" fontId="1" fillId="0" borderId="0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3" fontId="11" fillId="0" borderId="10" xfId="0" applyNumberFormat="1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right" vertical="top"/>
    </xf>
    <xf numFmtId="3" fontId="11" fillId="0" borderId="10" xfId="0" applyNumberFormat="1" applyFont="1" applyFill="1" applyBorder="1" applyAlignment="1">
      <alignment horizontal="right" vertical="top"/>
    </xf>
    <xf numFmtId="3" fontId="11" fillId="0" borderId="10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10" fillId="0" borderId="10" xfId="0" applyFont="1" applyFill="1" applyBorder="1" applyAlignment="1">
      <alignment horizontal="center" vertical="top"/>
    </xf>
    <xf numFmtId="3" fontId="11" fillId="0" borderId="10" xfId="0" applyNumberFormat="1" applyFont="1" applyBorder="1" applyAlignment="1">
      <alignment horizontal="center" vertical="top"/>
    </xf>
    <xf numFmtId="3" fontId="11" fillId="0" borderId="10" xfId="0" applyNumberFormat="1" applyFont="1" applyFill="1" applyBorder="1" applyAlignment="1">
      <alignment horizontal="center" vertical="top" wrapText="1"/>
    </xf>
    <xf numFmtId="1" fontId="11" fillId="0" borderId="10" xfId="0" applyNumberFormat="1" applyFont="1" applyBorder="1" applyAlignment="1">
      <alignment horizontal="center" vertical="top"/>
    </xf>
    <xf numFmtId="3" fontId="11" fillId="33" borderId="10" xfId="0" applyNumberFormat="1" applyFont="1" applyFill="1" applyBorder="1" applyAlignment="1">
      <alignment horizontal="right" vertical="top" wrapText="1"/>
    </xf>
    <xf numFmtId="0" fontId="11" fillId="0" borderId="10" xfId="0" applyFont="1" applyFill="1" applyBorder="1" applyAlignment="1">
      <alignment vertical="top" wrapText="1"/>
    </xf>
    <xf numFmtId="3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center" vertical="top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center" vertical="top" wrapText="1"/>
    </xf>
    <xf numFmtId="3" fontId="11" fillId="33" borderId="10" xfId="0" applyNumberFormat="1" applyFont="1" applyFill="1" applyBorder="1" applyAlignment="1">
      <alignment vertical="top" wrapText="1"/>
    </xf>
    <xf numFmtId="3" fontId="11" fillId="0" borderId="10" xfId="0" applyNumberFormat="1" applyFont="1" applyBorder="1" applyAlignment="1">
      <alignment vertical="top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 applyProtection="1">
      <alignment horizontal="center" vertical="top"/>
      <protection locked="0"/>
    </xf>
    <xf numFmtId="3" fontId="11" fillId="0" borderId="10" xfId="0" applyNumberFormat="1" applyFont="1" applyFill="1" applyBorder="1" applyAlignment="1" applyProtection="1">
      <alignment horizontal="center" vertical="top"/>
      <protection locked="0"/>
    </xf>
    <xf numFmtId="3" fontId="11" fillId="0" borderId="10" xfId="0" applyNumberFormat="1" applyFont="1" applyFill="1" applyBorder="1" applyAlignment="1" applyProtection="1">
      <alignment horizontal="right" vertical="top"/>
      <protection locked="0"/>
    </xf>
    <xf numFmtId="3" fontId="11" fillId="0" borderId="10" xfId="0" applyNumberFormat="1" applyFont="1" applyFill="1" applyBorder="1" applyAlignment="1">
      <alignment vertical="top"/>
    </xf>
    <xf numFmtId="0" fontId="11" fillId="0" borderId="10" xfId="0" applyFont="1" applyFill="1" applyBorder="1" applyAlignment="1">
      <alignment horizontal="left" vertical="top"/>
    </xf>
    <xf numFmtId="0" fontId="11" fillId="0" borderId="10" xfId="0" applyFont="1" applyBorder="1" applyAlignment="1">
      <alignment vertical="top" wrapText="1"/>
    </xf>
    <xf numFmtId="0" fontId="11" fillId="33" borderId="10" xfId="0" applyFont="1" applyFill="1" applyBorder="1" applyAlignment="1">
      <alignment vertical="top"/>
    </xf>
    <xf numFmtId="0" fontId="11" fillId="33" borderId="10" xfId="0" applyFont="1" applyFill="1" applyBorder="1" applyAlignment="1">
      <alignment horizontal="center" vertical="top"/>
    </xf>
    <xf numFmtId="3" fontId="11" fillId="33" borderId="10" xfId="0" applyNumberFormat="1" applyFont="1" applyFill="1" applyBorder="1" applyAlignment="1">
      <alignment vertical="top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/>
    </xf>
    <xf numFmtId="4" fontId="11" fillId="0" borderId="10" xfId="0" applyNumberFormat="1" applyFont="1" applyFill="1" applyBorder="1" applyAlignment="1">
      <alignment horizontal="right" vertical="top"/>
    </xf>
    <xf numFmtId="4" fontId="11" fillId="0" borderId="10" xfId="0" applyNumberFormat="1" applyFont="1" applyBorder="1" applyAlignment="1">
      <alignment horizontal="right" vertical="top"/>
    </xf>
    <xf numFmtId="4" fontId="11" fillId="33" borderId="10" xfId="0" applyNumberFormat="1" applyFont="1" applyFill="1" applyBorder="1" applyAlignment="1">
      <alignment horizontal="right" vertical="top"/>
    </xf>
    <xf numFmtId="4" fontId="11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11" fillId="0" borderId="10" xfId="0" applyNumberFormat="1" applyFont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24" fillId="0" borderId="10" xfId="0" applyNumberFormat="1" applyFont="1" applyFill="1" applyBorder="1" applyAlignment="1">
      <alignment horizontal="left" vertical="top"/>
    </xf>
    <xf numFmtId="178" fontId="24" fillId="0" borderId="10" xfId="0" applyNumberFormat="1" applyFont="1" applyFill="1" applyBorder="1" applyAlignment="1">
      <alignment horizontal="left" vertical="top"/>
    </xf>
    <xf numFmtId="4" fontId="24" fillId="0" borderId="10" xfId="0" applyNumberFormat="1" applyFont="1" applyFill="1" applyBorder="1" applyAlignment="1">
      <alignment horizontal="right" vertical="top"/>
    </xf>
    <xf numFmtId="1" fontId="24" fillId="0" borderId="1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horizontal="left"/>
    </xf>
    <xf numFmtId="0" fontId="25" fillId="0" borderId="10" xfId="0" applyFont="1" applyBorder="1" applyAlignment="1">
      <alignment horizontal="right"/>
    </xf>
    <xf numFmtId="4" fontId="25" fillId="0" borderId="10" xfId="0" applyNumberFormat="1" applyFont="1" applyBorder="1" applyAlignment="1">
      <alignment horizontal="right"/>
    </xf>
    <xf numFmtId="0" fontId="26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center"/>
    </xf>
    <xf numFmtId="0" fontId="14" fillId="0" borderId="13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="115" zoomScaleNormal="115" zoomScalePageLayoutView="0" workbookViewId="0" topLeftCell="A7">
      <pane ySplit="2568" topLeftCell="A364" activePane="bottomLeft" state="split"/>
      <selection pane="topLeft" activeCell="F173" sqref="F173"/>
      <selection pane="bottomLeft" activeCell="H235" sqref="H235"/>
    </sheetView>
  </sheetViews>
  <sheetFormatPr defaultColWidth="9.00390625" defaultRowHeight="12.75"/>
  <cols>
    <col min="1" max="1" width="3.625" style="25" customWidth="1"/>
    <col min="2" max="2" width="34.00390625" style="59" customWidth="1"/>
    <col min="3" max="4" width="6.125" style="30" customWidth="1"/>
    <col min="5" max="5" width="5.50390625" style="30" customWidth="1"/>
    <col min="6" max="6" width="9.00390625" style="55" customWidth="1"/>
    <col min="7" max="7" width="9.50390625" style="55" customWidth="1"/>
    <col min="8" max="8" width="9.75390625" style="55" customWidth="1"/>
    <col min="9" max="9" width="8.00390625" style="25" customWidth="1"/>
    <col min="10" max="10" width="6.625" style="25" customWidth="1"/>
    <col min="11" max="11" width="9.00390625" style="25" customWidth="1"/>
    <col min="12" max="12" width="8.875" style="23" customWidth="1"/>
    <col min="13" max="13" width="9.50390625" style="7" customWidth="1"/>
    <col min="14" max="14" width="12.50390625" style="0" customWidth="1"/>
  </cols>
  <sheetData>
    <row r="1" spans="1:11" ht="14.25" customHeight="1">
      <c r="A1" s="223" t="s">
        <v>390</v>
      </c>
      <c r="B1" s="223"/>
      <c r="C1" s="223"/>
      <c r="D1" s="119"/>
      <c r="E1" s="119"/>
      <c r="F1" s="120"/>
      <c r="G1" s="120"/>
      <c r="H1" s="120"/>
      <c r="I1" s="119"/>
      <c r="J1" s="119"/>
      <c r="K1" s="119"/>
    </row>
    <row r="2" spans="1:11" ht="9" customHeight="1">
      <c r="A2" s="224" t="s">
        <v>78</v>
      </c>
      <c r="B2" s="225"/>
      <c r="C2" s="119"/>
      <c r="D2" s="119"/>
      <c r="E2" s="119"/>
      <c r="F2" s="120"/>
      <c r="G2" s="120"/>
      <c r="H2" s="120"/>
      <c r="I2" s="119"/>
      <c r="J2" s="119"/>
      <c r="K2" s="119"/>
    </row>
    <row r="3" spans="1:11" ht="12" customHeight="1">
      <c r="A3" s="119"/>
      <c r="B3" s="121"/>
      <c r="C3" s="119"/>
      <c r="D3" s="119"/>
      <c r="E3" s="119"/>
      <c r="F3" s="226"/>
      <c r="G3" s="221"/>
      <c r="H3" s="221"/>
      <c r="I3" s="221"/>
      <c r="J3" s="221"/>
      <c r="K3" s="221"/>
    </row>
    <row r="4" spans="1:11" ht="12" customHeight="1">
      <c r="A4" s="119"/>
      <c r="B4" s="121"/>
      <c r="C4" s="119"/>
      <c r="D4" s="119"/>
      <c r="E4" s="119"/>
      <c r="F4" s="120"/>
      <c r="G4" s="120"/>
      <c r="H4" s="120"/>
      <c r="I4" s="119"/>
      <c r="J4" s="119"/>
      <c r="K4" s="119"/>
    </row>
    <row r="5" spans="1:11" ht="13.5">
      <c r="A5" s="122"/>
      <c r="B5" s="220" t="s">
        <v>388</v>
      </c>
      <c r="C5" s="220"/>
      <c r="D5" s="220"/>
      <c r="E5" s="220"/>
      <c r="F5" s="220"/>
      <c r="G5" s="220"/>
      <c r="H5" s="220"/>
      <c r="I5" s="220"/>
      <c r="J5" s="220"/>
      <c r="K5" s="221"/>
    </row>
    <row r="6" spans="1:11" ht="12.75">
      <c r="A6" s="26"/>
      <c r="B6" s="60"/>
      <c r="J6" s="222"/>
      <c r="K6" s="222"/>
    </row>
    <row r="7" spans="1:20" s="1" customFormat="1" ht="99" customHeight="1">
      <c r="A7" s="131" t="s">
        <v>88</v>
      </c>
      <c r="B7" s="131" t="s">
        <v>87</v>
      </c>
      <c r="C7" s="131" t="s">
        <v>0</v>
      </c>
      <c r="D7" s="131" t="s">
        <v>1</v>
      </c>
      <c r="E7" s="131" t="s">
        <v>86</v>
      </c>
      <c r="F7" s="131" t="s">
        <v>84</v>
      </c>
      <c r="G7" s="131" t="s">
        <v>85</v>
      </c>
      <c r="H7" s="131" t="s">
        <v>109</v>
      </c>
      <c r="I7" s="131" t="s">
        <v>89</v>
      </c>
      <c r="J7" s="131" t="s">
        <v>101</v>
      </c>
      <c r="K7" s="131" t="s">
        <v>2</v>
      </c>
      <c r="L7" s="61"/>
      <c r="M7" s="9"/>
      <c r="N7" s="45"/>
      <c r="O7" s="3"/>
      <c r="P7" s="4"/>
      <c r="Q7" s="5"/>
      <c r="R7" s="5"/>
      <c r="S7" s="6"/>
      <c r="T7" s="2"/>
    </row>
    <row r="8" spans="1:20" s="22" customFormat="1" ht="12.75">
      <c r="A8" s="79">
        <v>1</v>
      </c>
      <c r="B8" s="80" t="s">
        <v>199</v>
      </c>
      <c r="C8" s="79" t="s">
        <v>3</v>
      </c>
      <c r="D8" s="131" t="s">
        <v>412</v>
      </c>
      <c r="E8" s="79">
        <v>56</v>
      </c>
      <c r="F8" s="91">
        <v>1000</v>
      </c>
      <c r="G8" s="81">
        <f aca="true" t="shared" si="0" ref="G8:G46">E8*F8</f>
        <v>56000</v>
      </c>
      <c r="H8" s="57">
        <v>56000</v>
      </c>
      <c r="I8" s="79" t="s">
        <v>98</v>
      </c>
      <c r="J8" s="79">
        <v>15</v>
      </c>
      <c r="K8" s="131" t="s">
        <v>4</v>
      </c>
      <c r="L8" s="62">
        <v>416</v>
      </c>
      <c r="M8" s="9" t="s">
        <v>448</v>
      </c>
      <c r="N8" s="45"/>
      <c r="O8" s="18"/>
      <c r="P8" s="19"/>
      <c r="Q8" s="20"/>
      <c r="R8" s="20"/>
      <c r="S8" s="21"/>
      <c r="T8" s="17"/>
    </row>
    <row r="9" spans="1:14" s="15" customFormat="1" ht="12">
      <c r="A9" s="79">
        <f>A8+1</f>
        <v>2</v>
      </c>
      <c r="B9" s="82" t="s">
        <v>315</v>
      </c>
      <c r="C9" s="53" t="s">
        <v>3</v>
      </c>
      <c r="D9" s="156" t="s">
        <v>20</v>
      </c>
      <c r="E9" s="54">
        <v>500</v>
      </c>
      <c r="F9" s="81">
        <v>1040.48</v>
      </c>
      <c r="G9" s="57">
        <f t="shared" si="0"/>
        <v>520240</v>
      </c>
      <c r="H9" s="57">
        <f aca="true" t="shared" si="1" ref="H9:H16">G9/1.12</f>
        <v>464499.99999999994</v>
      </c>
      <c r="I9" s="53" t="s">
        <v>191</v>
      </c>
      <c r="J9" s="53">
        <v>15</v>
      </c>
      <c r="K9" s="63" t="s">
        <v>4</v>
      </c>
      <c r="L9" s="64">
        <v>149</v>
      </c>
      <c r="M9" s="28"/>
      <c r="N9" s="46"/>
    </row>
    <row r="10" spans="1:14" s="12" customFormat="1" ht="24">
      <c r="A10" s="79">
        <f aca="true" t="shared" si="2" ref="A10:A46">A9+1</f>
        <v>3</v>
      </c>
      <c r="B10" s="82" t="s">
        <v>189</v>
      </c>
      <c r="C10" s="86" t="s">
        <v>3</v>
      </c>
      <c r="D10" s="156" t="s">
        <v>21</v>
      </c>
      <c r="E10" s="88">
        <v>1</v>
      </c>
      <c r="F10" s="81">
        <v>428960</v>
      </c>
      <c r="G10" s="81">
        <f t="shared" si="0"/>
        <v>428960</v>
      </c>
      <c r="H10" s="57">
        <f t="shared" si="1"/>
        <v>382999.99999999994</v>
      </c>
      <c r="I10" s="53" t="s">
        <v>190</v>
      </c>
      <c r="J10" s="53">
        <v>15</v>
      </c>
      <c r="K10" s="63" t="s">
        <v>4</v>
      </c>
      <c r="L10" s="67">
        <v>159</v>
      </c>
      <c r="M10" s="7" t="s">
        <v>449</v>
      </c>
      <c r="N10" s="35"/>
    </row>
    <row r="11" spans="1:14" s="12" customFormat="1" ht="12.75">
      <c r="A11" s="79">
        <f t="shared" si="2"/>
        <v>4</v>
      </c>
      <c r="B11" s="87" t="s">
        <v>405</v>
      </c>
      <c r="C11" s="88" t="s">
        <v>14</v>
      </c>
      <c r="D11" s="157" t="s">
        <v>21</v>
      </c>
      <c r="E11" s="84">
        <v>1</v>
      </c>
      <c r="F11" s="81">
        <v>2321518.08</v>
      </c>
      <c r="G11" s="81">
        <f>E11*F11</f>
        <v>2321518.08</v>
      </c>
      <c r="H11" s="57">
        <f t="shared" si="1"/>
        <v>2072783.9999999998</v>
      </c>
      <c r="I11" s="53" t="s">
        <v>191</v>
      </c>
      <c r="J11" s="53">
        <v>45</v>
      </c>
      <c r="K11" s="63" t="s">
        <v>4</v>
      </c>
      <c r="L11" s="65">
        <v>159</v>
      </c>
      <c r="M11" s="7" t="s">
        <v>449</v>
      </c>
      <c r="N11" s="35"/>
    </row>
    <row r="12" spans="1:14" s="13" customFormat="1" ht="12.75">
      <c r="A12" s="79">
        <f t="shared" si="2"/>
        <v>5</v>
      </c>
      <c r="B12" s="82" t="s">
        <v>345</v>
      </c>
      <c r="C12" s="53" t="s">
        <v>3</v>
      </c>
      <c r="D12" s="156" t="s">
        <v>21</v>
      </c>
      <c r="E12" s="54">
        <v>1</v>
      </c>
      <c r="F12" s="133">
        <v>407142.4</v>
      </c>
      <c r="G12" s="57">
        <f t="shared" si="0"/>
        <v>407142.4</v>
      </c>
      <c r="H12" s="57">
        <f t="shared" si="1"/>
        <v>363520</v>
      </c>
      <c r="I12" s="53" t="s">
        <v>191</v>
      </c>
      <c r="J12" s="53">
        <v>30</v>
      </c>
      <c r="K12" s="63" t="s">
        <v>4</v>
      </c>
      <c r="L12" s="67">
        <v>159</v>
      </c>
      <c r="M12" s="29" t="s">
        <v>449</v>
      </c>
      <c r="N12" s="47"/>
    </row>
    <row r="13" spans="1:14" s="12" customFormat="1" ht="24">
      <c r="A13" s="79">
        <f t="shared" si="2"/>
        <v>6</v>
      </c>
      <c r="B13" s="82" t="s">
        <v>335</v>
      </c>
      <c r="C13" s="53" t="s">
        <v>3</v>
      </c>
      <c r="D13" s="157" t="s">
        <v>21</v>
      </c>
      <c r="E13" s="84">
        <v>1</v>
      </c>
      <c r="F13" s="81">
        <v>78000</v>
      </c>
      <c r="G13" s="57">
        <f t="shared" si="0"/>
        <v>78000</v>
      </c>
      <c r="H13" s="57">
        <v>78000</v>
      </c>
      <c r="I13" s="79" t="s">
        <v>197</v>
      </c>
      <c r="J13" s="53">
        <v>30</v>
      </c>
      <c r="K13" s="63" t="s">
        <v>4</v>
      </c>
      <c r="L13" s="67">
        <v>159</v>
      </c>
      <c r="M13" s="7"/>
      <c r="N13" s="35"/>
    </row>
    <row r="14" spans="1:14" s="12" customFormat="1" ht="24">
      <c r="A14" s="79">
        <f t="shared" si="2"/>
        <v>7</v>
      </c>
      <c r="B14" s="82" t="s">
        <v>336</v>
      </c>
      <c r="C14" s="53" t="s">
        <v>3</v>
      </c>
      <c r="D14" s="157" t="s">
        <v>21</v>
      </c>
      <c r="E14" s="84">
        <v>1</v>
      </c>
      <c r="F14" s="81">
        <v>77000</v>
      </c>
      <c r="G14" s="57">
        <f t="shared" si="0"/>
        <v>77000</v>
      </c>
      <c r="H14" s="57">
        <v>77000</v>
      </c>
      <c r="I14" s="79" t="s">
        <v>197</v>
      </c>
      <c r="J14" s="53">
        <v>30</v>
      </c>
      <c r="K14" s="63" t="s">
        <v>4</v>
      </c>
      <c r="L14" s="67">
        <v>159</v>
      </c>
      <c r="M14" s="7"/>
      <c r="N14" s="35"/>
    </row>
    <row r="15" spans="1:14" s="12" customFormat="1" ht="24">
      <c r="A15" s="79">
        <f t="shared" si="2"/>
        <v>8</v>
      </c>
      <c r="B15" s="80" t="s">
        <v>340</v>
      </c>
      <c r="C15" s="53" t="s">
        <v>14</v>
      </c>
      <c r="D15" s="156" t="s">
        <v>21</v>
      </c>
      <c r="E15" s="86">
        <v>1</v>
      </c>
      <c r="F15" s="91">
        <v>980000</v>
      </c>
      <c r="G15" s="57">
        <f t="shared" si="0"/>
        <v>980000</v>
      </c>
      <c r="H15" s="57">
        <f t="shared" si="1"/>
        <v>874999.9999999999</v>
      </c>
      <c r="I15" s="53" t="s">
        <v>191</v>
      </c>
      <c r="J15" s="53">
        <v>30</v>
      </c>
      <c r="K15" s="63" t="s">
        <v>4</v>
      </c>
      <c r="L15" s="67">
        <v>159</v>
      </c>
      <c r="M15" s="31" t="s">
        <v>449</v>
      </c>
      <c r="N15" s="35"/>
    </row>
    <row r="16" spans="1:14" s="12" customFormat="1" ht="24">
      <c r="A16" s="79">
        <f t="shared" si="2"/>
        <v>9</v>
      </c>
      <c r="B16" s="80" t="s">
        <v>317</v>
      </c>
      <c r="C16" s="53" t="s">
        <v>14</v>
      </c>
      <c r="D16" s="156" t="s">
        <v>20</v>
      </c>
      <c r="E16" s="98">
        <v>2</v>
      </c>
      <c r="F16" s="91">
        <v>436800</v>
      </c>
      <c r="G16" s="57">
        <f t="shared" si="0"/>
        <v>873600</v>
      </c>
      <c r="H16" s="57">
        <f t="shared" si="1"/>
        <v>779999.9999999999</v>
      </c>
      <c r="I16" s="53" t="s">
        <v>191</v>
      </c>
      <c r="J16" s="53">
        <v>15</v>
      </c>
      <c r="K16" s="63" t="s">
        <v>4</v>
      </c>
      <c r="L16" s="67">
        <v>414</v>
      </c>
      <c r="M16" s="31" t="s">
        <v>448</v>
      </c>
      <c r="N16" s="35"/>
    </row>
    <row r="17" spans="1:14" s="13" customFormat="1" ht="24">
      <c r="A17" s="79">
        <f t="shared" si="2"/>
        <v>10</v>
      </c>
      <c r="B17" s="89" t="s">
        <v>318</v>
      </c>
      <c r="C17" s="53" t="s">
        <v>14</v>
      </c>
      <c r="D17" s="156" t="s">
        <v>20</v>
      </c>
      <c r="E17" s="100">
        <v>1</v>
      </c>
      <c r="F17" s="133">
        <v>825000</v>
      </c>
      <c r="G17" s="57">
        <f t="shared" si="0"/>
        <v>825000</v>
      </c>
      <c r="H17" s="57">
        <v>825000</v>
      </c>
      <c r="I17" s="53" t="s">
        <v>191</v>
      </c>
      <c r="J17" s="53">
        <v>15</v>
      </c>
      <c r="K17" s="63" t="s">
        <v>4</v>
      </c>
      <c r="L17" s="67">
        <v>414</v>
      </c>
      <c r="M17" s="29" t="s">
        <v>448</v>
      </c>
      <c r="N17" s="47"/>
    </row>
    <row r="18" spans="1:14" s="12" customFormat="1" ht="12.75">
      <c r="A18" s="79">
        <f t="shared" si="2"/>
        <v>11</v>
      </c>
      <c r="B18" s="82" t="s">
        <v>355</v>
      </c>
      <c r="C18" s="53" t="s">
        <v>3</v>
      </c>
      <c r="D18" s="156" t="s">
        <v>76</v>
      </c>
      <c r="E18" s="54">
        <v>77</v>
      </c>
      <c r="F18" s="56">
        <v>3700</v>
      </c>
      <c r="G18" s="57">
        <f t="shared" si="0"/>
        <v>284900</v>
      </c>
      <c r="H18" s="57">
        <v>284900</v>
      </c>
      <c r="I18" s="53" t="s">
        <v>352</v>
      </c>
      <c r="J18" s="53">
        <v>15</v>
      </c>
      <c r="K18" s="63" t="s">
        <v>4</v>
      </c>
      <c r="L18" s="67">
        <v>414</v>
      </c>
      <c r="M18" s="31" t="s">
        <v>449</v>
      </c>
      <c r="N18" s="35"/>
    </row>
    <row r="19" spans="1:14" s="12" customFormat="1" ht="28.5" customHeight="1">
      <c r="A19" s="79">
        <f t="shared" si="2"/>
        <v>12</v>
      </c>
      <c r="B19" s="82" t="s">
        <v>165</v>
      </c>
      <c r="C19" s="53" t="s">
        <v>3</v>
      </c>
      <c r="D19" s="156" t="s">
        <v>20</v>
      </c>
      <c r="E19" s="85">
        <v>100</v>
      </c>
      <c r="F19" s="57">
        <v>1630</v>
      </c>
      <c r="G19" s="57">
        <f t="shared" si="0"/>
        <v>163000</v>
      </c>
      <c r="H19" s="57">
        <v>163000</v>
      </c>
      <c r="I19" s="53" t="s">
        <v>191</v>
      </c>
      <c r="J19" s="53">
        <v>15</v>
      </c>
      <c r="K19" s="63" t="s">
        <v>4</v>
      </c>
      <c r="L19" s="64">
        <v>149</v>
      </c>
      <c r="M19" s="7"/>
      <c r="N19" s="35"/>
    </row>
    <row r="20" spans="1:14" s="12" customFormat="1" ht="12.75">
      <c r="A20" s="79">
        <f t="shared" si="2"/>
        <v>13</v>
      </c>
      <c r="B20" s="87" t="s">
        <v>106</v>
      </c>
      <c r="C20" s="88" t="s">
        <v>108</v>
      </c>
      <c r="D20" s="156" t="s">
        <v>21</v>
      </c>
      <c r="E20" s="88">
        <v>1</v>
      </c>
      <c r="F20" s="81">
        <v>60250</v>
      </c>
      <c r="G20" s="81">
        <f t="shared" si="0"/>
        <v>60250</v>
      </c>
      <c r="H20" s="57">
        <f aca="true" t="shared" si="3" ref="H20:H46">G20/1.12</f>
        <v>53794.642857142855</v>
      </c>
      <c r="I20" s="53" t="s">
        <v>97</v>
      </c>
      <c r="J20" s="53">
        <v>60</v>
      </c>
      <c r="K20" s="63" t="s">
        <v>4</v>
      </c>
      <c r="L20" s="67">
        <v>159</v>
      </c>
      <c r="M20" s="7" t="s">
        <v>449</v>
      </c>
      <c r="N20" s="35"/>
    </row>
    <row r="21" spans="1:14" s="12" customFormat="1" ht="12.75">
      <c r="A21" s="79">
        <f t="shared" si="2"/>
        <v>14</v>
      </c>
      <c r="B21" s="87" t="s">
        <v>106</v>
      </c>
      <c r="C21" s="88" t="s">
        <v>3</v>
      </c>
      <c r="D21" s="156" t="s">
        <v>21</v>
      </c>
      <c r="E21" s="88">
        <v>1</v>
      </c>
      <c r="F21" s="81">
        <v>112000</v>
      </c>
      <c r="G21" s="81">
        <f t="shared" si="0"/>
        <v>112000</v>
      </c>
      <c r="H21" s="57">
        <f t="shared" si="3"/>
        <v>99999.99999999999</v>
      </c>
      <c r="I21" s="53" t="s">
        <v>98</v>
      </c>
      <c r="J21" s="53">
        <v>305</v>
      </c>
      <c r="K21" s="63" t="s">
        <v>4</v>
      </c>
      <c r="L21" s="67">
        <v>159</v>
      </c>
      <c r="M21" s="7" t="s">
        <v>449</v>
      </c>
      <c r="N21" s="35"/>
    </row>
    <row r="22" spans="1:14" ht="24">
      <c r="A22" s="79">
        <f t="shared" si="2"/>
        <v>15</v>
      </c>
      <c r="B22" s="82" t="s">
        <v>183</v>
      </c>
      <c r="C22" s="86" t="s">
        <v>14</v>
      </c>
      <c r="D22" s="156" t="s">
        <v>212</v>
      </c>
      <c r="E22" s="85">
        <v>3</v>
      </c>
      <c r="F22" s="57">
        <v>348320</v>
      </c>
      <c r="G22" s="81">
        <f t="shared" si="0"/>
        <v>1044960</v>
      </c>
      <c r="H22" s="57">
        <f t="shared" si="3"/>
        <v>932999.9999999999</v>
      </c>
      <c r="I22" s="53" t="s">
        <v>83</v>
      </c>
      <c r="J22" s="53">
        <v>20</v>
      </c>
      <c r="K22" s="63" t="s">
        <v>4</v>
      </c>
      <c r="L22" s="64">
        <v>149</v>
      </c>
      <c r="N22" s="35"/>
    </row>
    <row r="23" spans="1:14" ht="12.75">
      <c r="A23" s="79">
        <f t="shared" si="2"/>
        <v>16</v>
      </c>
      <c r="B23" s="90" t="s">
        <v>8</v>
      </c>
      <c r="C23" s="53" t="s">
        <v>3</v>
      </c>
      <c r="D23" s="131" t="s">
        <v>5</v>
      </c>
      <c r="E23" s="53">
        <v>1</v>
      </c>
      <c r="F23" s="57">
        <v>310408.8</v>
      </c>
      <c r="G23" s="81">
        <f t="shared" si="0"/>
        <v>310408.8</v>
      </c>
      <c r="H23" s="57">
        <f t="shared" si="3"/>
        <v>277150.71428571426</v>
      </c>
      <c r="I23" s="53" t="s">
        <v>98</v>
      </c>
      <c r="J23" s="53">
        <v>15</v>
      </c>
      <c r="K23" s="63" t="s">
        <v>4</v>
      </c>
      <c r="L23" s="65">
        <v>419</v>
      </c>
      <c r="M23" s="7" t="s">
        <v>449</v>
      </c>
      <c r="N23" s="35"/>
    </row>
    <row r="24" spans="1:14" s="13" customFormat="1" ht="24">
      <c r="A24" s="79">
        <f t="shared" si="2"/>
        <v>17</v>
      </c>
      <c r="B24" s="80" t="s">
        <v>323</v>
      </c>
      <c r="C24" s="53" t="s">
        <v>14</v>
      </c>
      <c r="D24" s="156" t="s">
        <v>20</v>
      </c>
      <c r="E24" s="79">
        <v>1</v>
      </c>
      <c r="F24" s="91">
        <v>969000</v>
      </c>
      <c r="G24" s="57">
        <f t="shared" si="0"/>
        <v>969000</v>
      </c>
      <c r="H24" s="57">
        <v>969000</v>
      </c>
      <c r="I24" s="53" t="s">
        <v>191</v>
      </c>
      <c r="J24" s="53">
        <v>15</v>
      </c>
      <c r="K24" s="63" t="s">
        <v>4</v>
      </c>
      <c r="L24" s="67">
        <v>414</v>
      </c>
      <c r="M24" s="29" t="s">
        <v>448</v>
      </c>
      <c r="N24" s="47"/>
    </row>
    <row r="25" spans="1:14" s="11" customFormat="1" ht="12.75">
      <c r="A25" s="79">
        <f t="shared" si="2"/>
        <v>18</v>
      </c>
      <c r="B25" s="82" t="s">
        <v>316</v>
      </c>
      <c r="C25" s="53" t="s">
        <v>14</v>
      </c>
      <c r="D25" s="156" t="s">
        <v>20</v>
      </c>
      <c r="E25" s="54">
        <v>3</v>
      </c>
      <c r="F25" s="56">
        <v>366665.66</v>
      </c>
      <c r="G25" s="57">
        <v>1099996.8</v>
      </c>
      <c r="H25" s="57">
        <f t="shared" si="3"/>
        <v>982140</v>
      </c>
      <c r="I25" s="53" t="s">
        <v>191</v>
      </c>
      <c r="J25" s="53">
        <v>15</v>
      </c>
      <c r="K25" s="63" t="s">
        <v>4</v>
      </c>
      <c r="L25" s="64">
        <v>149</v>
      </c>
      <c r="M25" s="7"/>
      <c r="N25" s="7"/>
    </row>
    <row r="26" spans="1:14" s="11" customFormat="1" ht="36">
      <c r="A26" s="79">
        <f t="shared" si="2"/>
        <v>19</v>
      </c>
      <c r="B26" s="89" t="s">
        <v>136</v>
      </c>
      <c r="C26" s="106" t="s">
        <v>14</v>
      </c>
      <c r="D26" s="156" t="s">
        <v>21</v>
      </c>
      <c r="E26" s="88">
        <v>1</v>
      </c>
      <c r="F26" s="81">
        <v>8288000</v>
      </c>
      <c r="G26" s="81">
        <f t="shared" si="0"/>
        <v>8288000</v>
      </c>
      <c r="H26" s="57">
        <f t="shared" si="3"/>
        <v>7399999.999999999</v>
      </c>
      <c r="I26" s="53" t="s">
        <v>97</v>
      </c>
      <c r="J26" s="53">
        <v>365</v>
      </c>
      <c r="K26" s="63" t="s">
        <v>4</v>
      </c>
      <c r="L26" s="67">
        <v>159</v>
      </c>
      <c r="M26" s="7" t="s">
        <v>449</v>
      </c>
      <c r="N26" s="7"/>
    </row>
    <row r="27" spans="1:14" s="13" customFormat="1" ht="12.75">
      <c r="A27" s="79">
        <f t="shared" si="2"/>
        <v>20</v>
      </c>
      <c r="B27" s="80" t="s">
        <v>193</v>
      </c>
      <c r="C27" s="53" t="s">
        <v>14</v>
      </c>
      <c r="D27" s="63" t="s">
        <v>23</v>
      </c>
      <c r="E27" s="53">
        <v>1</v>
      </c>
      <c r="F27" s="57">
        <v>4752950</v>
      </c>
      <c r="G27" s="57">
        <f t="shared" si="0"/>
        <v>4752950</v>
      </c>
      <c r="H27" s="57">
        <v>4752950</v>
      </c>
      <c r="I27" s="53" t="s">
        <v>100</v>
      </c>
      <c r="J27" s="53">
        <v>45</v>
      </c>
      <c r="K27" s="63" t="s">
        <v>4</v>
      </c>
      <c r="L27" s="67">
        <v>159</v>
      </c>
      <c r="M27" s="29" t="s">
        <v>449</v>
      </c>
      <c r="N27" s="47"/>
    </row>
    <row r="28" spans="1:14" s="13" customFormat="1" ht="12.75">
      <c r="A28" s="79">
        <f t="shared" si="2"/>
        <v>21</v>
      </c>
      <c r="B28" s="80" t="s">
        <v>193</v>
      </c>
      <c r="C28" s="53" t="s">
        <v>14</v>
      </c>
      <c r="D28" s="63" t="s">
        <v>23</v>
      </c>
      <c r="E28" s="53">
        <v>1</v>
      </c>
      <c r="F28" s="57">
        <v>4654124</v>
      </c>
      <c r="G28" s="57">
        <f t="shared" si="0"/>
        <v>4654124</v>
      </c>
      <c r="H28" s="57">
        <v>4654124</v>
      </c>
      <c r="I28" s="53" t="s">
        <v>190</v>
      </c>
      <c r="J28" s="53">
        <v>45</v>
      </c>
      <c r="K28" s="63" t="s">
        <v>4</v>
      </c>
      <c r="L28" s="67">
        <v>159</v>
      </c>
      <c r="M28" s="29" t="s">
        <v>449</v>
      </c>
      <c r="N28" s="47"/>
    </row>
    <row r="29" spans="1:14" s="13" customFormat="1" ht="24">
      <c r="A29" s="79">
        <f t="shared" si="2"/>
        <v>22</v>
      </c>
      <c r="B29" s="80" t="s">
        <v>107</v>
      </c>
      <c r="C29" s="53" t="s">
        <v>3</v>
      </c>
      <c r="D29" s="131" t="s">
        <v>21</v>
      </c>
      <c r="E29" s="79">
        <v>1</v>
      </c>
      <c r="F29" s="57">
        <v>89000</v>
      </c>
      <c r="G29" s="81">
        <f t="shared" si="0"/>
        <v>89000</v>
      </c>
      <c r="H29" s="57">
        <v>89000</v>
      </c>
      <c r="I29" s="53" t="s">
        <v>83</v>
      </c>
      <c r="J29" s="53">
        <v>275</v>
      </c>
      <c r="K29" s="63" t="s">
        <v>4</v>
      </c>
      <c r="L29" s="69">
        <v>159</v>
      </c>
      <c r="M29" s="29" t="s">
        <v>448</v>
      </c>
      <c r="N29" s="47"/>
    </row>
    <row r="30" spans="1:14" s="13" customFormat="1" ht="36">
      <c r="A30" s="79">
        <f t="shared" si="2"/>
        <v>23</v>
      </c>
      <c r="B30" s="82" t="s">
        <v>188</v>
      </c>
      <c r="C30" s="86" t="s">
        <v>108</v>
      </c>
      <c r="D30" s="156" t="s">
        <v>21</v>
      </c>
      <c r="E30" s="88">
        <v>1</v>
      </c>
      <c r="F30" s="81">
        <v>163800</v>
      </c>
      <c r="G30" s="81">
        <f t="shared" si="0"/>
        <v>163800</v>
      </c>
      <c r="H30" s="57">
        <v>163800</v>
      </c>
      <c r="I30" s="53" t="s">
        <v>97</v>
      </c>
      <c r="J30" s="53">
        <v>60</v>
      </c>
      <c r="K30" s="63" t="s">
        <v>4</v>
      </c>
      <c r="L30" s="67">
        <v>159</v>
      </c>
      <c r="M30" s="29" t="s">
        <v>449</v>
      </c>
      <c r="N30" s="47"/>
    </row>
    <row r="31" spans="1:14" s="13" customFormat="1" ht="36">
      <c r="A31" s="79">
        <f t="shared" si="2"/>
        <v>24</v>
      </c>
      <c r="B31" s="82" t="s">
        <v>188</v>
      </c>
      <c r="C31" s="86" t="s">
        <v>14</v>
      </c>
      <c r="D31" s="156" t="s">
        <v>21</v>
      </c>
      <c r="E31" s="88">
        <v>1</v>
      </c>
      <c r="F31" s="81">
        <v>818888</v>
      </c>
      <c r="G31" s="81">
        <f t="shared" si="0"/>
        <v>818888</v>
      </c>
      <c r="H31" s="57">
        <v>818888</v>
      </c>
      <c r="I31" s="53" t="s">
        <v>98</v>
      </c>
      <c r="J31" s="53">
        <v>305</v>
      </c>
      <c r="K31" s="63" t="s">
        <v>4</v>
      </c>
      <c r="L31" s="67">
        <v>159</v>
      </c>
      <c r="M31" s="29" t="s">
        <v>449</v>
      </c>
      <c r="N31" s="47"/>
    </row>
    <row r="32" spans="1:14" s="12" customFormat="1" ht="24">
      <c r="A32" s="79">
        <f t="shared" si="2"/>
        <v>25</v>
      </c>
      <c r="B32" s="80" t="s">
        <v>103</v>
      </c>
      <c r="C32" s="53" t="s">
        <v>108</v>
      </c>
      <c r="D32" s="131" t="s">
        <v>21</v>
      </c>
      <c r="E32" s="79">
        <v>1</v>
      </c>
      <c r="F32" s="57">
        <v>299000</v>
      </c>
      <c r="G32" s="81">
        <f t="shared" si="0"/>
        <v>299000</v>
      </c>
      <c r="H32" s="57">
        <f t="shared" si="3"/>
        <v>266964.2857142857</v>
      </c>
      <c r="I32" s="53" t="s">
        <v>97</v>
      </c>
      <c r="J32" s="53">
        <v>60</v>
      </c>
      <c r="K32" s="63" t="s">
        <v>4</v>
      </c>
      <c r="L32" s="69">
        <v>159</v>
      </c>
      <c r="M32" s="214" t="s">
        <v>448</v>
      </c>
      <c r="N32" s="35"/>
    </row>
    <row r="33" spans="1:14" s="13" customFormat="1" ht="24">
      <c r="A33" s="79">
        <f t="shared" si="2"/>
        <v>26</v>
      </c>
      <c r="B33" s="80" t="s">
        <v>103</v>
      </c>
      <c r="C33" s="53" t="s">
        <v>14</v>
      </c>
      <c r="D33" s="131" t="s">
        <v>21</v>
      </c>
      <c r="E33" s="79">
        <v>1</v>
      </c>
      <c r="F33" s="91">
        <v>1564640</v>
      </c>
      <c r="G33" s="81">
        <f t="shared" si="0"/>
        <v>1564640</v>
      </c>
      <c r="H33" s="57">
        <f t="shared" si="3"/>
        <v>1396999.9999999998</v>
      </c>
      <c r="I33" s="53" t="s">
        <v>98</v>
      </c>
      <c r="J33" s="53">
        <v>305</v>
      </c>
      <c r="K33" s="63" t="s">
        <v>4</v>
      </c>
      <c r="L33" s="69">
        <v>159</v>
      </c>
      <c r="M33" s="29" t="s">
        <v>448</v>
      </c>
      <c r="N33" s="47"/>
    </row>
    <row r="34" spans="1:14" s="13" customFormat="1" ht="36">
      <c r="A34" s="79">
        <f t="shared" si="2"/>
        <v>27</v>
      </c>
      <c r="B34" s="80" t="s">
        <v>195</v>
      </c>
      <c r="C34" s="53" t="s">
        <v>14</v>
      </c>
      <c r="D34" s="131" t="s">
        <v>21</v>
      </c>
      <c r="E34" s="79">
        <v>1</v>
      </c>
      <c r="F34" s="57">
        <v>2876700</v>
      </c>
      <c r="G34" s="81">
        <f t="shared" si="0"/>
        <v>2876700</v>
      </c>
      <c r="H34" s="57">
        <f t="shared" si="3"/>
        <v>2568482.1428571427</v>
      </c>
      <c r="I34" s="53" t="s">
        <v>83</v>
      </c>
      <c r="J34" s="53">
        <v>275</v>
      </c>
      <c r="K34" s="63" t="s">
        <v>4</v>
      </c>
      <c r="L34" s="69">
        <v>159</v>
      </c>
      <c r="M34" s="29" t="s">
        <v>448</v>
      </c>
      <c r="N34" s="47"/>
    </row>
    <row r="35" spans="1:14" s="13" customFormat="1" ht="24">
      <c r="A35" s="79">
        <f t="shared" si="2"/>
        <v>28</v>
      </c>
      <c r="B35" s="82" t="s">
        <v>13</v>
      </c>
      <c r="C35" s="88" t="s">
        <v>108</v>
      </c>
      <c r="D35" s="156" t="s">
        <v>21</v>
      </c>
      <c r="E35" s="88">
        <v>1</v>
      </c>
      <c r="F35" s="81">
        <v>44800</v>
      </c>
      <c r="G35" s="81">
        <f t="shared" si="0"/>
        <v>44800</v>
      </c>
      <c r="H35" s="57">
        <f t="shared" si="3"/>
        <v>39999.99999999999</v>
      </c>
      <c r="I35" s="79" t="s">
        <v>97</v>
      </c>
      <c r="J35" s="53">
        <v>60</v>
      </c>
      <c r="K35" s="63" t="s">
        <v>4</v>
      </c>
      <c r="L35" s="67">
        <v>159</v>
      </c>
      <c r="M35" s="29" t="s">
        <v>449</v>
      </c>
      <c r="N35" s="47"/>
    </row>
    <row r="36" spans="1:14" s="13" customFormat="1" ht="24">
      <c r="A36" s="79">
        <f t="shared" si="2"/>
        <v>29</v>
      </c>
      <c r="B36" s="82" t="s">
        <v>13</v>
      </c>
      <c r="C36" s="88" t="s">
        <v>14</v>
      </c>
      <c r="D36" s="156" t="s">
        <v>21</v>
      </c>
      <c r="E36" s="88">
        <v>1</v>
      </c>
      <c r="F36" s="81">
        <v>211111</v>
      </c>
      <c r="G36" s="81">
        <f t="shared" si="0"/>
        <v>211111</v>
      </c>
      <c r="H36" s="57">
        <v>211111</v>
      </c>
      <c r="I36" s="79" t="s">
        <v>98</v>
      </c>
      <c r="J36" s="53">
        <v>305</v>
      </c>
      <c r="K36" s="63" t="s">
        <v>4</v>
      </c>
      <c r="L36" s="67">
        <v>159</v>
      </c>
      <c r="M36" s="29" t="s">
        <v>449</v>
      </c>
      <c r="N36" s="47"/>
    </row>
    <row r="37" spans="1:14" s="13" customFormat="1" ht="23.25" customHeight="1">
      <c r="A37" s="79">
        <f t="shared" si="2"/>
        <v>30</v>
      </c>
      <c r="B37" s="80" t="s">
        <v>22</v>
      </c>
      <c r="C37" s="53" t="s">
        <v>108</v>
      </c>
      <c r="D37" s="131" t="s">
        <v>21</v>
      </c>
      <c r="E37" s="79">
        <v>1</v>
      </c>
      <c r="F37" s="91">
        <v>50600</v>
      </c>
      <c r="G37" s="81">
        <f t="shared" si="0"/>
        <v>50600</v>
      </c>
      <c r="H37" s="57">
        <f t="shared" si="3"/>
        <v>45178.57142857143</v>
      </c>
      <c r="I37" s="53" t="s">
        <v>97</v>
      </c>
      <c r="J37" s="53">
        <v>60</v>
      </c>
      <c r="K37" s="63" t="s">
        <v>4</v>
      </c>
      <c r="L37" s="69">
        <v>159</v>
      </c>
      <c r="M37" s="29" t="s">
        <v>449</v>
      </c>
      <c r="N37" s="47"/>
    </row>
    <row r="38" spans="1:14" s="13" customFormat="1" ht="23.25" customHeight="1">
      <c r="A38" s="79">
        <f t="shared" si="2"/>
        <v>31</v>
      </c>
      <c r="B38" s="80" t="s">
        <v>22</v>
      </c>
      <c r="C38" s="53" t="s">
        <v>3</v>
      </c>
      <c r="D38" s="131" t="s">
        <v>21</v>
      </c>
      <c r="E38" s="79">
        <v>1</v>
      </c>
      <c r="F38" s="91">
        <v>160000</v>
      </c>
      <c r="G38" s="81">
        <f t="shared" si="0"/>
        <v>160000</v>
      </c>
      <c r="H38" s="57">
        <v>160000</v>
      </c>
      <c r="I38" s="53" t="s">
        <v>98</v>
      </c>
      <c r="J38" s="53">
        <v>305</v>
      </c>
      <c r="K38" s="63"/>
      <c r="L38" s="69">
        <v>159</v>
      </c>
      <c r="M38" s="29" t="s">
        <v>449</v>
      </c>
      <c r="N38" s="47"/>
    </row>
    <row r="39" spans="1:14" s="12" customFormat="1" ht="12.75">
      <c r="A39" s="79">
        <f t="shared" si="2"/>
        <v>32</v>
      </c>
      <c r="B39" s="80" t="s">
        <v>9</v>
      </c>
      <c r="C39" s="53" t="s">
        <v>108</v>
      </c>
      <c r="D39" s="131" t="s">
        <v>21</v>
      </c>
      <c r="E39" s="53">
        <v>1</v>
      </c>
      <c r="F39" s="91">
        <v>188600</v>
      </c>
      <c r="G39" s="81">
        <f t="shared" si="0"/>
        <v>188600</v>
      </c>
      <c r="H39" s="57">
        <f t="shared" si="3"/>
        <v>168392.85714285713</v>
      </c>
      <c r="I39" s="53" t="s">
        <v>97</v>
      </c>
      <c r="J39" s="53">
        <v>60</v>
      </c>
      <c r="K39" s="63" t="s">
        <v>4</v>
      </c>
      <c r="L39" s="69">
        <v>152</v>
      </c>
      <c r="M39" s="7"/>
      <c r="N39" s="35"/>
    </row>
    <row r="40" spans="1:14" s="12" customFormat="1" ht="12.75">
      <c r="A40" s="79">
        <f t="shared" si="2"/>
        <v>33</v>
      </c>
      <c r="B40" s="80" t="s">
        <v>9</v>
      </c>
      <c r="C40" s="53" t="s">
        <v>14</v>
      </c>
      <c r="D40" s="131" t="s">
        <v>21</v>
      </c>
      <c r="E40" s="53">
        <v>1</v>
      </c>
      <c r="F40" s="91">
        <v>917280</v>
      </c>
      <c r="G40" s="81">
        <f t="shared" si="0"/>
        <v>917280</v>
      </c>
      <c r="H40" s="57">
        <f t="shared" si="3"/>
        <v>818999.9999999999</v>
      </c>
      <c r="I40" s="53" t="s">
        <v>98</v>
      </c>
      <c r="J40" s="53">
        <v>305</v>
      </c>
      <c r="K40" s="63" t="s">
        <v>4</v>
      </c>
      <c r="L40" s="69">
        <v>152</v>
      </c>
      <c r="M40" s="7"/>
      <c r="N40" s="35"/>
    </row>
    <row r="41" spans="1:14" s="13" customFormat="1" ht="24">
      <c r="A41" s="79">
        <f t="shared" si="2"/>
        <v>34</v>
      </c>
      <c r="B41" s="80" t="s">
        <v>105</v>
      </c>
      <c r="C41" s="53" t="s">
        <v>108</v>
      </c>
      <c r="D41" s="63" t="s">
        <v>21</v>
      </c>
      <c r="E41" s="53">
        <v>1</v>
      </c>
      <c r="F41" s="91">
        <v>2400000</v>
      </c>
      <c r="G41" s="81">
        <f t="shared" si="0"/>
        <v>2400000</v>
      </c>
      <c r="H41" s="57">
        <f t="shared" si="3"/>
        <v>2142857.1428571427</v>
      </c>
      <c r="I41" s="53" t="s">
        <v>97</v>
      </c>
      <c r="J41" s="53">
        <v>60</v>
      </c>
      <c r="K41" s="63" t="s">
        <v>4</v>
      </c>
      <c r="L41" s="69">
        <v>153</v>
      </c>
      <c r="M41" s="29"/>
      <c r="N41" s="47"/>
    </row>
    <row r="42" spans="1:14" s="12" customFormat="1" ht="24">
      <c r="A42" s="79">
        <f t="shared" si="2"/>
        <v>35</v>
      </c>
      <c r="B42" s="80" t="s">
        <v>105</v>
      </c>
      <c r="C42" s="53" t="s">
        <v>14</v>
      </c>
      <c r="D42" s="63" t="s">
        <v>21</v>
      </c>
      <c r="E42" s="53">
        <v>1</v>
      </c>
      <c r="F42" s="91">
        <v>518137.05</v>
      </c>
      <c r="G42" s="81">
        <f t="shared" si="0"/>
        <v>518137.05</v>
      </c>
      <c r="H42" s="57">
        <f t="shared" si="3"/>
        <v>462622.3660714285</v>
      </c>
      <c r="I42" s="53" t="s">
        <v>98</v>
      </c>
      <c r="J42" s="53">
        <v>305</v>
      </c>
      <c r="K42" s="63" t="s">
        <v>10</v>
      </c>
      <c r="L42" s="69">
        <v>153</v>
      </c>
      <c r="M42" s="7"/>
      <c r="N42" s="35"/>
    </row>
    <row r="43" spans="1:14" s="13" customFormat="1" ht="24">
      <c r="A43" s="79">
        <f t="shared" si="2"/>
        <v>36</v>
      </c>
      <c r="B43" s="80" t="s">
        <v>211</v>
      </c>
      <c r="C43" s="53" t="s">
        <v>14</v>
      </c>
      <c r="D43" s="63" t="s">
        <v>21</v>
      </c>
      <c r="E43" s="53">
        <v>1</v>
      </c>
      <c r="F43" s="91">
        <v>12776999.2</v>
      </c>
      <c r="G43" s="81">
        <f t="shared" si="0"/>
        <v>12776999.2</v>
      </c>
      <c r="H43" s="57">
        <f t="shared" si="3"/>
        <v>11408034.999999998</v>
      </c>
      <c r="I43" s="53" t="s">
        <v>98</v>
      </c>
      <c r="J43" s="53">
        <v>305</v>
      </c>
      <c r="K43" s="63" t="s">
        <v>4</v>
      </c>
      <c r="L43" s="65">
        <v>153</v>
      </c>
      <c r="M43" s="29"/>
      <c r="N43" s="47"/>
    </row>
    <row r="44" spans="1:14" s="13" customFormat="1" ht="24">
      <c r="A44" s="79">
        <f t="shared" si="2"/>
        <v>37</v>
      </c>
      <c r="B44" s="80" t="s">
        <v>211</v>
      </c>
      <c r="C44" s="53" t="s">
        <v>108</v>
      </c>
      <c r="D44" s="63" t="s">
        <v>21</v>
      </c>
      <c r="E44" s="53">
        <v>1</v>
      </c>
      <c r="F44" s="91">
        <v>71863.75</v>
      </c>
      <c r="G44" s="81">
        <f t="shared" si="0"/>
        <v>71863.75</v>
      </c>
      <c r="H44" s="57">
        <f t="shared" si="3"/>
        <v>64164.06249999999</v>
      </c>
      <c r="I44" s="53" t="s">
        <v>97</v>
      </c>
      <c r="J44" s="53">
        <v>60</v>
      </c>
      <c r="K44" s="63" t="s">
        <v>10</v>
      </c>
      <c r="L44" s="70">
        <v>153</v>
      </c>
      <c r="M44" s="29"/>
      <c r="N44" s="47"/>
    </row>
    <row r="45" spans="1:14" s="24" customFormat="1" ht="14.25" customHeight="1">
      <c r="A45" s="79">
        <f t="shared" si="2"/>
        <v>38</v>
      </c>
      <c r="B45" s="80" t="s">
        <v>16</v>
      </c>
      <c r="C45" s="53" t="s">
        <v>108</v>
      </c>
      <c r="D45" s="63" t="s">
        <v>21</v>
      </c>
      <c r="E45" s="53">
        <v>1</v>
      </c>
      <c r="F45" s="91">
        <v>116878.22</v>
      </c>
      <c r="G45" s="81">
        <f t="shared" si="0"/>
        <v>116878.22</v>
      </c>
      <c r="H45" s="57">
        <f t="shared" si="3"/>
        <v>104355.55357142857</v>
      </c>
      <c r="I45" s="53" t="s">
        <v>97</v>
      </c>
      <c r="J45" s="53">
        <v>60</v>
      </c>
      <c r="K45" s="63" t="s">
        <v>4</v>
      </c>
      <c r="L45" s="71">
        <v>152</v>
      </c>
      <c r="M45" s="8"/>
      <c r="N45" s="48"/>
    </row>
    <row r="46" spans="1:14" s="12" customFormat="1" ht="14.25" customHeight="1">
      <c r="A46" s="79">
        <f t="shared" si="2"/>
        <v>39</v>
      </c>
      <c r="B46" s="80" t="s">
        <v>16</v>
      </c>
      <c r="C46" s="53" t="s">
        <v>14</v>
      </c>
      <c r="D46" s="63" t="s">
        <v>21</v>
      </c>
      <c r="E46" s="53">
        <v>1</v>
      </c>
      <c r="F46" s="91">
        <v>720000</v>
      </c>
      <c r="G46" s="81">
        <f t="shared" si="0"/>
        <v>720000</v>
      </c>
      <c r="H46" s="57">
        <f t="shared" si="3"/>
        <v>642857.1428571428</v>
      </c>
      <c r="I46" s="53" t="s">
        <v>98</v>
      </c>
      <c r="J46" s="53">
        <v>305</v>
      </c>
      <c r="K46" s="63" t="s">
        <v>4</v>
      </c>
      <c r="L46" s="65">
        <v>152</v>
      </c>
      <c r="M46" s="7"/>
      <c r="N46" s="35"/>
    </row>
    <row r="47" spans="1:14" ht="12.75">
      <c r="A47" s="79"/>
      <c r="B47" s="155" t="s">
        <v>15</v>
      </c>
      <c r="C47" s="53"/>
      <c r="D47" s="53"/>
      <c r="E47" s="53"/>
      <c r="F47" s="57"/>
      <c r="G47" s="76">
        <f>SUM(G8:G46)</f>
        <v>52295347.3</v>
      </c>
      <c r="H47" s="76">
        <f>SUM(H8:H46)</f>
        <v>48117571.48214285</v>
      </c>
      <c r="I47" s="85"/>
      <c r="J47" s="53"/>
      <c r="K47" s="63"/>
      <c r="L47" s="64"/>
      <c r="N47" s="35"/>
    </row>
    <row r="48" spans="1:14" ht="6" customHeight="1">
      <c r="A48" s="92"/>
      <c r="B48" s="93"/>
      <c r="C48" s="94"/>
      <c r="D48" s="94"/>
      <c r="E48" s="94"/>
      <c r="F48" s="67"/>
      <c r="G48" s="148"/>
      <c r="H48" s="65"/>
      <c r="I48" s="94"/>
      <c r="J48" s="94"/>
      <c r="K48" s="153"/>
      <c r="L48" s="64">
        <v>0</v>
      </c>
      <c r="N48" s="35"/>
    </row>
    <row r="49" spans="1:14" ht="12.75">
      <c r="A49" s="92"/>
      <c r="B49" s="95" t="s">
        <v>218</v>
      </c>
      <c r="C49" s="94"/>
      <c r="D49" s="96"/>
      <c r="E49" s="96"/>
      <c r="F49" s="97"/>
      <c r="G49" s="149"/>
      <c r="H49" s="97"/>
      <c r="I49" s="94"/>
      <c r="J49" s="96"/>
      <c r="K49" s="154"/>
      <c r="L49" s="64">
        <v>0</v>
      </c>
      <c r="N49" s="35"/>
    </row>
    <row r="50" spans="1:14" ht="12.75">
      <c r="A50" s="92"/>
      <c r="B50" s="95" t="s">
        <v>217</v>
      </c>
      <c r="C50" s="94"/>
      <c r="D50" s="96"/>
      <c r="E50" s="96"/>
      <c r="F50" s="97"/>
      <c r="G50" s="149"/>
      <c r="H50" s="97"/>
      <c r="I50" s="94"/>
      <c r="J50" s="96"/>
      <c r="K50" s="154"/>
      <c r="L50" s="64">
        <v>0</v>
      </c>
      <c r="N50" s="35"/>
    </row>
    <row r="51" spans="1:14" s="12" customFormat="1" ht="12.75">
      <c r="A51" s="63">
        <v>40</v>
      </c>
      <c r="B51" s="82" t="s">
        <v>27</v>
      </c>
      <c r="C51" s="63" t="s">
        <v>387</v>
      </c>
      <c r="D51" s="156" t="s">
        <v>20</v>
      </c>
      <c r="E51" s="85">
        <v>55</v>
      </c>
      <c r="F51" s="57">
        <v>75</v>
      </c>
      <c r="G51" s="57">
        <v>4124.74</v>
      </c>
      <c r="H51" s="57">
        <f>G51/1.12</f>
        <v>3682.803571428571</v>
      </c>
      <c r="I51" s="53" t="s">
        <v>197</v>
      </c>
      <c r="J51" s="53">
        <v>15</v>
      </c>
      <c r="K51" s="63" t="s">
        <v>4</v>
      </c>
      <c r="L51" s="64">
        <v>149</v>
      </c>
      <c r="M51" s="7"/>
      <c r="N51" s="35"/>
    </row>
    <row r="52" spans="1:14" s="12" customFormat="1" ht="12.75">
      <c r="A52" s="63">
        <f>A51+1</f>
        <v>41</v>
      </c>
      <c r="B52" s="82" t="s">
        <v>26</v>
      </c>
      <c r="C52" s="63" t="s">
        <v>387</v>
      </c>
      <c r="D52" s="156" t="s">
        <v>129</v>
      </c>
      <c r="E52" s="85">
        <v>150</v>
      </c>
      <c r="F52" s="57">
        <v>26</v>
      </c>
      <c r="G52" s="57">
        <v>3899.28</v>
      </c>
      <c r="H52" s="57">
        <f>G52/1.12</f>
        <v>3481.5</v>
      </c>
      <c r="I52" s="53" t="s">
        <v>197</v>
      </c>
      <c r="J52" s="53">
        <v>15</v>
      </c>
      <c r="K52" s="63" t="s">
        <v>4</v>
      </c>
      <c r="L52" s="64">
        <v>149</v>
      </c>
      <c r="M52" s="7"/>
      <c r="N52" s="35"/>
    </row>
    <row r="53" spans="1:14" s="12" customFormat="1" ht="12.75">
      <c r="A53" s="63">
        <f aca="true" t="shared" si="4" ref="A53:A116">A52+1</f>
        <v>42</v>
      </c>
      <c r="B53" s="82" t="s">
        <v>80</v>
      </c>
      <c r="C53" s="63" t="s">
        <v>387</v>
      </c>
      <c r="D53" s="156" t="s">
        <v>129</v>
      </c>
      <c r="E53" s="85">
        <v>15</v>
      </c>
      <c r="F53" s="57">
        <v>90</v>
      </c>
      <c r="G53" s="57">
        <v>1205.4</v>
      </c>
      <c r="H53" s="57">
        <v>1205.4</v>
      </c>
      <c r="I53" s="53" t="s">
        <v>191</v>
      </c>
      <c r="J53" s="53">
        <v>15</v>
      </c>
      <c r="K53" s="63" t="s">
        <v>4</v>
      </c>
      <c r="L53" s="64">
        <v>149</v>
      </c>
      <c r="M53" s="7"/>
      <c r="N53" s="35"/>
    </row>
    <row r="54" spans="1:14" s="12" customFormat="1" ht="12.75">
      <c r="A54" s="63">
        <f t="shared" si="4"/>
        <v>43</v>
      </c>
      <c r="B54" s="82" t="s">
        <v>256</v>
      </c>
      <c r="C54" s="63" t="s">
        <v>387</v>
      </c>
      <c r="D54" s="156" t="s">
        <v>20</v>
      </c>
      <c r="E54" s="85">
        <v>2</v>
      </c>
      <c r="F54" s="57">
        <v>183</v>
      </c>
      <c r="G54" s="57">
        <f>E54*F54</f>
        <v>366</v>
      </c>
      <c r="H54" s="57">
        <f>G54/1.12</f>
        <v>326.7857142857143</v>
      </c>
      <c r="I54" s="53" t="s">
        <v>190</v>
      </c>
      <c r="J54" s="53">
        <v>15</v>
      </c>
      <c r="K54" s="63" t="s">
        <v>4</v>
      </c>
      <c r="L54" s="64">
        <v>149</v>
      </c>
      <c r="M54" s="7" t="s">
        <v>449</v>
      </c>
      <c r="N54" s="35"/>
    </row>
    <row r="55" spans="1:14" ht="12.75">
      <c r="A55" s="63">
        <f t="shared" si="4"/>
        <v>44</v>
      </c>
      <c r="B55" s="82" t="s">
        <v>79</v>
      </c>
      <c r="C55" s="63" t="s">
        <v>387</v>
      </c>
      <c r="D55" s="156" t="s">
        <v>20</v>
      </c>
      <c r="E55" s="84">
        <v>10</v>
      </c>
      <c r="F55" s="81">
        <v>5750</v>
      </c>
      <c r="G55" s="57">
        <f>E55*F55</f>
        <v>57500</v>
      </c>
      <c r="H55" s="57">
        <v>57500</v>
      </c>
      <c r="I55" s="53" t="s">
        <v>191</v>
      </c>
      <c r="J55" s="53">
        <v>15</v>
      </c>
      <c r="K55" s="63" t="s">
        <v>4</v>
      </c>
      <c r="L55" s="64">
        <v>149</v>
      </c>
      <c r="M55" s="7" t="s">
        <v>449</v>
      </c>
      <c r="N55" s="35"/>
    </row>
    <row r="56" spans="1:14" s="12" customFormat="1" ht="12.75">
      <c r="A56" s="63">
        <f t="shared" si="4"/>
        <v>45</v>
      </c>
      <c r="B56" s="82" t="s">
        <v>279</v>
      </c>
      <c r="C56" s="63" t="s">
        <v>387</v>
      </c>
      <c r="D56" s="156" t="s">
        <v>20</v>
      </c>
      <c r="E56" s="54">
        <v>5</v>
      </c>
      <c r="F56" s="81">
        <v>101.2</v>
      </c>
      <c r="G56" s="57">
        <f>E56*F56</f>
        <v>506</v>
      </c>
      <c r="H56" s="57">
        <v>506</v>
      </c>
      <c r="I56" s="53" t="s">
        <v>191</v>
      </c>
      <c r="J56" s="53">
        <v>15</v>
      </c>
      <c r="K56" s="63" t="s">
        <v>4</v>
      </c>
      <c r="L56" s="64">
        <v>149</v>
      </c>
      <c r="M56" s="7"/>
      <c r="N56" s="7"/>
    </row>
    <row r="57" spans="1:14" s="37" customFormat="1" ht="12.75">
      <c r="A57" s="63">
        <f t="shared" si="4"/>
        <v>46</v>
      </c>
      <c r="B57" s="87" t="s">
        <v>184</v>
      </c>
      <c r="C57" s="63" t="s">
        <v>387</v>
      </c>
      <c r="D57" s="156" t="s">
        <v>21</v>
      </c>
      <c r="E57" s="84">
        <v>1</v>
      </c>
      <c r="F57" s="81">
        <v>514017.27</v>
      </c>
      <c r="G57" s="57">
        <f>E57*F57</f>
        <v>514017.27</v>
      </c>
      <c r="H57" s="57">
        <v>514017.27</v>
      </c>
      <c r="I57" s="53" t="s">
        <v>97</v>
      </c>
      <c r="J57" s="53">
        <v>365</v>
      </c>
      <c r="K57" s="63" t="s">
        <v>4</v>
      </c>
      <c r="L57" s="67">
        <v>159</v>
      </c>
      <c r="M57" s="29" t="s">
        <v>449</v>
      </c>
      <c r="N57" s="29"/>
    </row>
    <row r="58" spans="1:14" ht="24">
      <c r="A58" s="63">
        <f t="shared" si="4"/>
        <v>47</v>
      </c>
      <c r="B58" s="80" t="s">
        <v>392</v>
      </c>
      <c r="C58" s="63" t="s">
        <v>387</v>
      </c>
      <c r="D58" s="63" t="s">
        <v>20</v>
      </c>
      <c r="E58" s="85">
        <v>48</v>
      </c>
      <c r="F58" s="57">
        <v>1478.8</v>
      </c>
      <c r="G58" s="57">
        <v>70963.2</v>
      </c>
      <c r="H58" s="57">
        <f>G58/1.12</f>
        <v>63359.99999999999</v>
      </c>
      <c r="I58" s="53" t="s">
        <v>197</v>
      </c>
      <c r="J58" s="53">
        <v>15</v>
      </c>
      <c r="K58" s="63" t="s">
        <v>4</v>
      </c>
      <c r="L58" s="64">
        <v>149</v>
      </c>
      <c r="M58" s="7" t="s">
        <v>449</v>
      </c>
      <c r="N58" s="35"/>
    </row>
    <row r="59" spans="1:14" s="12" customFormat="1" ht="12.75">
      <c r="A59" s="63">
        <f t="shared" si="4"/>
        <v>48</v>
      </c>
      <c r="B59" s="82" t="s">
        <v>278</v>
      </c>
      <c r="C59" s="63" t="s">
        <v>387</v>
      </c>
      <c r="D59" s="156" t="s">
        <v>20</v>
      </c>
      <c r="E59" s="98">
        <v>2</v>
      </c>
      <c r="F59" s="81">
        <v>63056</v>
      </c>
      <c r="G59" s="57">
        <f>E59*F59</f>
        <v>126112</v>
      </c>
      <c r="H59" s="57">
        <f>G59/1.12</f>
        <v>112599.99999999999</v>
      </c>
      <c r="I59" s="53" t="s">
        <v>99</v>
      </c>
      <c r="J59" s="53">
        <v>15</v>
      </c>
      <c r="K59" s="63" t="s">
        <v>4</v>
      </c>
      <c r="L59" s="64">
        <v>149</v>
      </c>
      <c r="M59" s="7" t="s">
        <v>449</v>
      </c>
      <c r="N59" s="35"/>
    </row>
    <row r="60" spans="1:14" s="13" customFormat="1" ht="12.75">
      <c r="A60" s="63">
        <f t="shared" si="4"/>
        <v>49</v>
      </c>
      <c r="B60" s="82" t="s">
        <v>140</v>
      </c>
      <c r="C60" s="63" t="s">
        <v>387</v>
      </c>
      <c r="D60" s="156" t="s">
        <v>20</v>
      </c>
      <c r="E60" s="85">
        <v>10</v>
      </c>
      <c r="F60" s="57">
        <v>235</v>
      </c>
      <c r="G60" s="57">
        <v>2098.2</v>
      </c>
      <c r="H60" s="57">
        <v>2098.2</v>
      </c>
      <c r="I60" s="53" t="s">
        <v>191</v>
      </c>
      <c r="J60" s="53">
        <v>15</v>
      </c>
      <c r="K60" s="63" t="s">
        <v>4</v>
      </c>
      <c r="L60" s="64">
        <v>149</v>
      </c>
      <c r="M60" s="29"/>
      <c r="N60" s="47"/>
    </row>
    <row r="61" spans="1:14" s="13" customFormat="1" ht="12.75">
      <c r="A61" s="63">
        <f t="shared" si="4"/>
        <v>50</v>
      </c>
      <c r="B61" s="80" t="s">
        <v>304</v>
      </c>
      <c r="C61" s="63" t="s">
        <v>387</v>
      </c>
      <c r="D61" s="156" t="s">
        <v>20</v>
      </c>
      <c r="E61" s="98">
        <v>35</v>
      </c>
      <c r="F61" s="81">
        <v>25</v>
      </c>
      <c r="G61" s="57">
        <f>E61*F61</f>
        <v>875</v>
      </c>
      <c r="H61" s="57">
        <v>875</v>
      </c>
      <c r="I61" s="53" t="s">
        <v>191</v>
      </c>
      <c r="J61" s="53">
        <v>15</v>
      </c>
      <c r="K61" s="63" t="s">
        <v>4</v>
      </c>
      <c r="L61" s="64">
        <v>149</v>
      </c>
      <c r="M61" s="29" t="s">
        <v>449</v>
      </c>
      <c r="N61" s="47"/>
    </row>
    <row r="62" spans="1:14" s="12" customFormat="1" ht="24">
      <c r="A62" s="63">
        <f t="shared" si="4"/>
        <v>51</v>
      </c>
      <c r="B62" s="82" t="s">
        <v>138</v>
      </c>
      <c r="C62" s="63" t="s">
        <v>387</v>
      </c>
      <c r="D62" s="156" t="s">
        <v>19</v>
      </c>
      <c r="E62" s="53">
        <v>5</v>
      </c>
      <c r="F62" s="57">
        <v>3400</v>
      </c>
      <c r="G62" s="57">
        <f>E62*F62</f>
        <v>17000</v>
      </c>
      <c r="H62" s="57">
        <f>G62/1.12</f>
        <v>15178.571428571428</v>
      </c>
      <c r="I62" s="53" t="s">
        <v>197</v>
      </c>
      <c r="J62" s="53">
        <v>15</v>
      </c>
      <c r="K62" s="63" t="s">
        <v>4</v>
      </c>
      <c r="L62" s="64">
        <v>149</v>
      </c>
      <c r="M62" s="7"/>
      <c r="N62" s="35"/>
    </row>
    <row r="63" spans="1:14" ht="12.75">
      <c r="A63" s="63">
        <f t="shared" si="4"/>
        <v>52</v>
      </c>
      <c r="B63" s="82" t="s">
        <v>181</v>
      </c>
      <c r="C63" s="63" t="s">
        <v>387</v>
      </c>
      <c r="D63" s="156" t="s">
        <v>33</v>
      </c>
      <c r="E63" s="83">
        <v>8</v>
      </c>
      <c r="F63" s="81">
        <v>2847.51</v>
      </c>
      <c r="G63" s="57">
        <v>22780.04</v>
      </c>
      <c r="H63" s="57">
        <f>G63/1.12</f>
        <v>20339.321428571428</v>
      </c>
      <c r="I63" s="53" t="s">
        <v>190</v>
      </c>
      <c r="J63" s="53">
        <v>15</v>
      </c>
      <c r="K63" s="63" t="s">
        <v>4</v>
      </c>
      <c r="L63" s="64">
        <v>149</v>
      </c>
      <c r="N63" s="35"/>
    </row>
    <row r="64" spans="1:14" s="14" customFormat="1" ht="12.75">
      <c r="A64" s="63">
        <f t="shared" si="4"/>
        <v>53</v>
      </c>
      <c r="B64" s="80" t="s">
        <v>312</v>
      </c>
      <c r="C64" s="63" t="s">
        <v>387</v>
      </c>
      <c r="D64" s="156" t="s">
        <v>20</v>
      </c>
      <c r="E64" s="54">
        <v>10</v>
      </c>
      <c r="F64" s="81">
        <v>1235</v>
      </c>
      <c r="G64" s="57">
        <f>E64*F64</f>
        <v>12350</v>
      </c>
      <c r="H64" s="57">
        <f>G64/1.12</f>
        <v>11026.785714285714</v>
      </c>
      <c r="I64" s="53" t="s">
        <v>191</v>
      </c>
      <c r="J64" s="53">
        <v>15</v>
      </c>
      <c r="K64" s="63" t="s">
        <v>4</v>
      </c>
      <c r="L64" s="64">
        <v>149</v>
      </c>
      <c r="M64" s="30"/>
      <c r="N64" s="49"/>
    </row>
    <row r="65" spans="1:14" s="14" customFormat="1" ht="12.75">
      <c r="A65" s="63">
        <f t="shared" si="4"/>
        <v>54</v>
      </c>
      <c r="B65" s="82" t="s">
        <v>110</v>
      </c>
      <c r="C65" s="63" t="s">
        <v>387</v>
      </c>
      <c r="D65" s="156" t="s">
        <v>20</v>
      </c>
      <c r="E65" s="53">
        <v>20</v>
      </c>
      <c r="F65" s="57">
        <v>270</v>
      </c>
      <c r="G65" s="57">
        <v>4821.4</v>
      </c>
      <c r="H65" s="57">
        <v>4821.4</v>
      </c>
      <c r="I65" s="53" t="s">
        <v>191</v>
      </c>
      <c r="J65" s="53">
        <v>15</v>
      </c>
      <c r="K65" s="63" t="s">
        <v>4</v>
      </c>
      <c r="L65" s="64">
        <v>149</v>
      </c>
      <c r="M65" s="30"/>
      <c r="N65" s="49"/>
    </row>
    <row r="66" spans="1:14" s="13" customFormat="1" ht="12.75">
      <c r="A66" s="63">
        <f t="shared" si="4"/>
        <v>55</v>
      </c>
      <c r="B66" s="82" t="s">
        <v>111</v>
      </c>
      <c r="C66" s="63" t="s">
        <v>387</v>
      </c>
      <c r="D66" s="156" t="s">
        <v>20</v>
      </c>
      <c r="E66" s="53">
        <v>150</v>
      </c>
      <c r="F66" s="57">
        <v>90</v>
      </c>
      <c r="G66" s="147">
        <v>12054</v>
      </c>
      <c r="H66" s="147">
        <v>12054</v>
      </c>
      <c r="I66" s="53" t="s">
        <v>191</v>
      </c>
      <c r="J66" s="53">
        <v>15</v>
      </c>
      <c r="K66" s="63" t="s">
        <v>4</v>
      </c>
      <c r="L66" s="64">
        <v>149</v>
      </c>
      <c r="M66" s="29"/>
      <c r="N66" s="47"/>
    </row>
    <row r="67" spans="1:14" s="13" customFormat="1" ht="24">
      <c r="A67" s="63">
        <f t="shared" si="4"/>
        <v>56</v>
      </c>
      <c r="B67" s="82" t="s">
        <v>254</v>
      </c>
      <c r="C67" s="63" t="s">
        <v>387</v>
      </c>
      <c r="D67" s="156" t="s">
        <v>128</v>
      </c>
      <c r="E67" s="53">
        <v>2500</v>
      </c>
      <c r="F67" s="57">
        <v>30</v>
      </c>
      <c r="G67" s="57">
        <v>75012</v>
      </c>
      <c r="H67" s="57">
        <f aca="true" t="shared" si="5" ref="H67:H75">G67/1.12</f>
        <v>66975</v>
      </c>
      <c r="I67" s="53" t="s">
        <v>190</v>
      </c>
      <c r="J67" s="53">
        <v>15</v>
      </c>
      <c r="K67" s="63" t="s">
        <v>4</v>
      </c>
      <c r="L67" s="64">
        <v>149</v>
      </c>
      <c r="M67" s="29"/>
      <c r="N67" s="47"/>
    </row>
    <row r="68" spans="1:14" s="13" customFormat="1" ht="24">
      <c r="A68" s="63">
        <f t="shared" si="4"/>
        <v>57</v>
      </c>
      <c r="B68" s="82" t="s">
        <v>255</v>
      </c>
      <c r="C68" s="63" t="s">
        <v>387</v>
      </c>
      <c r="D68" s="156" t="s">
        <v>128</v>
      </c>
      <c r="E68" s="53">
        <v>5000</v>
      </c>
      <c r="F68" s="57">
        <v>13</v>
      </c>
      <c r="G68" s="57">
        <v>65016</v>
      </c>
      <c r="H68" s="57">
        <f t="shared" si="5"/>
        <v>58049.99999999999</v>
      </c>
      <c r="I68" s="53" t="s">
        <v>190</v>
      </c>
      <c r="J68" s="53">
        <v>15</v>
      </c>
      <c r="K68" s="63" t="s">
        <v>4</v>
      </c>
      <c r="L68" s="64">
        <v>149</v>
      </c>
      <c r="M68" s="29"/>
      <c r="N68" s="47"/>
    </row>
    <row r="69" spans="1:14" s="13" customFormat="1" ht="12.75">
      <c r="A69" s="63">
        <f t="shared" si="4"/>
        <v>58</v>
      </c>
      <c r="B69" s="82" t="s">
        <v>350</v>
      </c>
      <c r="C69" s="63" t="s">
        <v>387</v>
      </c>
      <c r="D69" s="156" t="s">
        <v>20</v>
      </c>
      <c r="E69" s="54">
        <v>50</v>
      </c>
      <c r="F69" s="133">
        <v>220</v>
      </c>
      <c r="G69" s="57">
        <v>11000.08</v>
      </c>
      <c r="H69" s="57">
        <f t="shared" si="5"/>
        <v>9821.499999999998</v>
      </c>
      <c r="I69" s="53" t="s">
        <v>352</v>
      </c>
      <c r="J69" s="53">
        <v>15</v>
      </c>
      <c r="K69" s="63" t="s">
        <v>4</v>
      </c>
      <c r="L69" s="67">
        <v>149</v>
      </c>
      <c r="M69" s="29"/>
      <c r="N69" s="47"/>
    </row>
    <row r="70" spans="1:14" s="13" customFormat="1" ht="24">
      <c r="A70" s="63">
        <f t="shared" si="4"/>
        <v>59</v>
      </c>
      <c r="B70" s="82" t="s">
        <v>253</v>
      </c>
      <c r="C70" s="63" t="s">
        <v>387</v>
      </c>
      <c r="D70" s="156" t="s">
        <v>128</v>
      </c>
      <c r="E70" s="53">
        <v>500</v>
      </c>
      <c r="F70" s="57">
        <v>81.6</v>
      </c>
      <c r="G70" s="57">
        <v>40801.6</v>
      </c>
      <c r="H70" s="57">
        <f t="shared" si="5"/>
        <v>36429.99999999999</v>
      </c>
      <c r="I70" s="53" t="s">
        <v>190</v>
      </c>
      <c r="J70" s="53">
        <v>15</v>
      </c>
      <c r="K70" s="63" t="s">
        <v>4</v>
      </c>
      <c r="L70" s="64">
        <v>149</v>
      </c>
      <c r="M70" s="29"/>
      <c r="N70" s="47"/>
    </row>
    <row r="71" spans="1:14" s="12" customFormat="1" ht="24">
      <c r="A71" s="63">
        <f t="shared" si="4"/>
        <v>60</v>
      </c>
      <c r="B71" s="82" t="s">
        <v>252</v>
      </c>
      <c r="C71" s="63" t="s">
        <v>387</v>
      </c>
      <c r="D71" s="156" t="s">
        <v>128</v>
      </c>
      <c r="E71" s="53">
        <v>2000</v>
      </c>
      <c r="F71" s="57">
        <v>33</v>
      </c>
      <c r="G71" s="57">
        <v>65990.4</v>
      </c>
      <c r="H71" s="57">
        <f t="shared" si="5"/>
        <v>58919.99999999999</v>
      </c>
      <c r="I71" s="53" t="s">
        <v>190</v>
      </c>
      <c r="J71" s="53">
        <v>15</v>
      </c>
      <c r="K71" s="63" t="s">
        <v>4</v>
      </c>
      <c r="L71" s="64">
        <v>149</v>
      </c>
      <c r="M71" s="7"/>
      <c r="N71" s="35"/>
    </row>
    <row r="72" spans="1:14" s="12" customFormat="1" ht="12.75">
      <c r="A72" s="63">
        <f t="shared" si="4"/>
        <v>61</v>
      </c>
      <c r="B72" s="82" t="s">
        <v>220</v>
      </c>
      <c r="C72" s="63" t="s">
        <v>387</v>
      </c>
      <c r="D72" s="156" t="s">
        <v>212</v>
      </c>
      <c r="E72" s="53">
        <v>1</v>
      </c>
      <c r="F72" s="56">
        <v>10425</v>
      </c>
      <c r="G72" s="56">
        <f>E72*F72</f>
        <v>10425</v>
      </c>
      <c r="H72" s="57">
        <f t="shared" si="5"/>
        <v>9308.035714285714</v>
      </c>
      <c r="I72" s="53" t="s">
        <v>197</v>
      </c>
      <c r="J72" s="53">
        <v>15</v>
      </c>
      <c r="K72" s="63" t="s">
        <v>4</v>
      </c>
      <c r="L72" s="64">
        <v>149</v>
      </c>
      <c r="M72" s="7"/>
      <c r="N72" s="35"/>
    </row>
    <row r="73" spans="1:14" s="12" customFormat="1" ht="12.75">
      <c r="A73" s="63">
        <f t="shared" si="4"/>
        <v>62</v>
      </c>
      <c r="B73" s="82" t="s">
        <v>219</v>
      </c>
      <c r="C73" s="63" t="s">
        <v>387</v>
      </c>
      <c r="D73" s="156" t="s">
        <v>212</v>
      </c>
      <c r="E73" s="53">
        <v>1</v>
      </c>
      <c r="F73" s="56">
        <v>55475</v>
      </c>
      <c r="G73" s="56">
        <f>E73*F73</f>
        <v>55475</v>
      </c>
      <c r="H73" s="57">
        <f t="shared" si="5"/>
        <v>49531.24999999999</v>
      </c>
      <c r="I73" s="53" t="s">
        <v>197</v>
      </c>
      <c r="J73" s="53">
        <v>15</v>
      </c>
      <c r="K73" s="63" t="s">
        <v>4</v>
      </c>
      <c r="L73" s="64">
        <v>149</v>
      </c>
      <c r="M73" s="7"/>
      <c r="N73" s="35"/>
    </row>
    <row r="74" spans="1:14" s="12" customFormat="1" ht="36">
      <c r="A74" s="63">
        <f t="shared" si="4"/>
        <v>63</v>
      </c>
      <c r="B74" s="82" t="s">
        <v>182</v>
      </c>
      <c r="C74" s="63" t="s">
        <v>387</v>
      </c>
      <c r="D74" s="156" t="s">
        <v>128</v>
      </c>
      <c r="E74" s="53">
        <v>120</v>
      </c>
      <c r="F74" s="57">
        <v>170</v>
      </c>
      <c r="G74" s="57">
        <v>20400.58</v>
      </c>
      <c r="H74" s="57">
        <f t="shared" si="5"/>
        <v>18214.803571428572</v>
      </c>
      <c r="I74" s="53" t="s">
        <v>190</v>
      </c>
      <c r="J74" s="53">
        <v>15</v>
      </c>
      <c r="K74" s="63" t="s">
        <v>4</v>
      </c>
      <c r="L74" s="64">
        <v>149</v>
      </c>
      <c r="M74" s="7"/>
      <c r="N74" s="35"/>
    </row>
    <row r="75" spans="1:14" s="12" customFormat="1" ht="12.75">
      <c r="A75" s="63">
        <f t="shared" si="4"/>
        <v>64</v>
      </c>
      <c r="B75" s="82" t="s">
        <v>45</v>
      </c>
      <c r="C75" s="63" t="s">
        <v>387</v>
      </c>
      <c r="D75" s="156" t="s">
        <v>213</v>
      </c>
      <c r="E75" s="85">
        <v>1153</v>
      </c>
      <c r="F75" s="57">
        <v>65</v>
      </c>
      <c r="G75" s="57">
        <v>74945</v>
      </c>
      <c r="H75" s="57">
        <f t="shared" si="5"/>
        <v>66915.17857142857</v>
      </c>
      <c r="I75" s="53" t="s">
        <v>197</v>
      </c>
      <c r="J75" s="53">
        <v>15</v>
      </c>
      <c r="K75" s="63" t="s">
        <v>4</v>
      </c>
      <c r="L75" s="64">
        <v>149</v>
      </c>
      <c r="M75" s="7" t="s">
        <v>449</v>
      </c>
      <c r="N75" s="35"/>
    </row>
    <row r="76" spans="1:14" s="12" customFormat="1" ht="12.75">
      <c r="A76" s="63">
        <f t="shared" si="4"/>
        <v>65</v>
      </c>
      <c r="B76" s="80" t="s">
        <v>45</v>
      </c>
      <c r="C76" s="63" t="s">
        <v>387</v>
      </c>
      <c r="D76" s="156" t="s">
        <v>20</v>
      </c>
      <c r="E76" s="54">
        <v>1310</v>
      </c>
      <c r="F76" s="81">
        <v>103</v>
      </c>
      <c r="G76" s="57">
        <f>E76*F76</f>
        <v>134930</v>
      </c>
      <c r="H76" s="57">
        <v>134930</v>
      </c>
      <c r="I76" s="53" t="s">
        <v>191</v>
      </c>
      <c r="J76" s="53">
        <v>15</v>
      </c>
      <c r="K76" s="63" t="s">
        <v>4</v>
      </c>
      <c r="L76" s="64">
        <v>149</v>
      </c>
      <c r="M76" s="7" t="s">
        <v>449</v>
      </c>
      <c r="N76" s="35"/>
    </row>
    <row r="77" spans="1:14" s="12" customFormat="1" ht="12.75">
      <c r="A77" s="63">
        <f t="shared" si="4"/>
        <v>66</v>
      </c>
      <c r="B77" s="82" t="s">
        <v>409</v>
      </c>
      <c r="C77" s="63" t="s">
        <v>387</v>
      </c>
      <c r="D77" s="156" t="s">
        <v>128</v>
      </c>
      <c r="E77" s="53">
        <v>130</v>
      </c>
      <c r="F77" s="57">
        <v>180</v>
      </c>
      <c r="G77" s="57">
        <v>23399.38</v>
      </c>
      <c r="H77" s="57">
        <f>G77/1.12</f>
        <v>20892.30357142857</v>
      </c>
      <c r="I77" s="53" t="s">
        <v>190</v>
      </c>
      <c r="J77" s="53">
        <v>15</v>
      </c>
      <c r="K77" s="63" t="s">
        <v>4</v>
      </c>
      <c r="L77" s="64">
        <v>149</v>
      </c>
      <c r="M77" s="7"/>
      <c r="N77" s="35"/>
    </row>
    <row r="78" spans="1:14" s="12" customFormat="1" ht="24">
      <c r="A78" s="63">
        <f t="shared" si="4"/>
        <v>67</v>
      </c>
      <c r="B78" s="82" t="s">
        <v>139</v>
      </c>
      <c r="C78" s="63" t="s">
        <v>387</v>
      </c>
      <c r="D78" s="156" t="s">
        <v>32</v>
      </c>
      <c r="E78" s="53">
        <v>5</v>
      </c>
      <c r="F78" s="57">
        <v>1500</v>
      </c>
      <c r="G78" s="57">
        <f>E78*F78</f>
        <v>7500</v>
      </c>
      <c r="H78" s="57">
        <v>7500</v>
      </c>
      <c r="I78" s="53" t="s">
        <v>191</v>
      </c>
      <c r="J78" s="53">
        <v>15</v>
      </c>
      <c r="K78" s="63" t="s">
        <v>4</v>
      </c>
      <c r="L78" s="64">
        <v>149</v>
      </c>
      <c r="M78" s="7"/>
      <c r="N78" s="35"/>
    </row>
    <row r="79" spans="1:14" s="12" customFormat="1" ht="12.75">
      <c r="A79" s="63">
        <f t="shared" si="4"/>
        <v>68</v>
      </c>
      <c r="B79" s="82" t="s">
        <v>158</v>
      </c>
      <c r="C79" s="63" t="s">
        <v>387</v>
      </c>
      <c r="D79" s="156" t="s">
        <v>20</v>
      </c>
      <c r="E79" s="85">
        <v>10</v>
      </c>
      <c r="F79" s="57">
        <v>900</v>
      </c>
      <c r="G79" s="57">
        <v>8035.7</v>
      </c>
      <c r="H79" s="57">
        <v>8035.7</v>
      </c>
      <c r="I79" s="53" t="s">
        <v>191</v>
      </c>
      <c r="J79" s="53">
        <v>15</v>
      </c>
      <c r="K79" s="63" t="s">
        <v>4</v>
      </c>
      <c r="L79" s="64">
        <v>149</v>
      </c>
      <c r="M79" s="7" t="s">
        <v>449</v>
      </c>
      <c r="N79" s="35"/>
    </row>
    <row r="80" spans="1:14" s="12" customFormat="1" ht="12.75">
      <c r="A80" s="63">
        <f t="shared" si="4"/>
        <v>69</v>
      </c>
      <c r="B80" s="82" t="s">
        <v>159</v>
      </c>
      <c r="C80" s="63" t="s">
        <v>387</v>
      </c>
      <c r="D80" s="156" t="s">
        <v>20</v>
      </c>
      <c r="E80" s="85">
        <v>16</v>
      </c>
      <c r="F80" s="57">
        <v>3800</v>
      </c>
      <c r="G80" s="57">
        <v>54285.76</v>
      </c>
      <c r="H80" s="57">
        <v>54285.76</v>
      </c>
      <c r="I80" s="53" t="s">
        <v>191</v>
      </c>
      <c r="J80" s="53">
        <v>15</v>
      </c>
      <c r="K80" s="63" t="s">
        <v>4</v>
      </c>
      <c r="L80" s="64">
        <v>149</v>
      </c>
      <c r="M80" s="7" t="s">
        <v>449</v>
      </c>
      <c r="N80" s="35"/>
    </row>
    <row r="81" spans="1:14" s="10" customFormat="1" ht="12.75">
      <c r="A81" s="63">
        <f t="shared" si="4"/>
        <v>70</v>
      </c>
      <c r="B81" s="80" t="s">
        <v>403</v>
      </c>
      <c r="C81" s="63" t="s">
        <v>387</v>
      </c>
      <c r="D81" s="156" t="s">
        <v>20</v>
      </c>
      <c r="E81" s="54">
        <v>3</v>
      </c>
      <c r="F81" s="81">
        <v>300</v>
      </c>
      <c r="G81" s="57">
        <f>E81*F81</f>
        <v>900</v>
      </c>
      <c r="H81" s="57">
        <v>900</v>
      </c>
      <c r="I81" s="53" t="s">
        <v>191</v>
      </c>
      <c r="J81" s="53">
        <v>15</v>
      </c>
      <c r="K81" s="63" t="s">
        <v>4</v>
      </c>
      <c r="L81" s="64">
        <v>149</v>
      </c>
      <c r="M81" s="7" t="s">
        <v>449</v>
      </c>
      <c r="N81" s="35"/>
    </row>
    <row r="82" spans="1:14" s="12" customFormat="1" ht="12.75">
      <c r="A82" s="63">
        <f t="shared" si="4"/>
        <v>71</v>
      </c>
      <c r="B82" s="82" t="s">
        <v>160</v>
      </c>
      <c r="C82" s="63" t="s">
        <v>387</v>
      </c>
      <c r="D82" s="156" t="s">
        <v>20</v>
      </c>
      <c r="E82" s="85">
        <v>10</v>
      </c>
      <c r="F82" s="57">
        <v>300</v>
      </c>
      <c r="G82" s="57">
        <v>2678.6</v>
      </c>
      <c r="H82" s="57">
        <v>2678.6</v>
      </c>
      <c r="I82" s="53" t="s">
        <v>191</v>
      </c>
      <c r="J82" s="53">
        <v>15</v>
      </c>
      <c r="K82" s="63" t="s">
        <v>4</v>
      </c>
      <c r="L82" s="64">
        <v>149</v>
      </c>
      <c r="M82" s="7" t="s">
        <v>449</v>
      </c>
      <c r="N82" s="7"/>
    </row>
    <row r="83" spans="1:14" s="12" customFormat="1" ht="12.75">
      <c r="A83" s="63">
        <f t="shared" si="4"/>
        <v>72</v>
      </c>
      <c r="B83" s="82" t="s">
        <v>117</v>
      </c>
      <c r="C83" s="63" t="s">
        <v>387</v>
      </c>
      <c r="D83" s="156" t="s">
        <v>20</v>
      </c>
      <c r="E83" s="85">
        <v>5</v>
      </c>
      <c r="F83" s="57">
        <v>660</v>
      </c>
      <c r="G83" s="57">
        <v>2946.45</v>
      </c>
      <c r="H83" s="57">
        <v>2946.45</v>
      </c>
      <c r="I83" s="53" t="s">
        <v>191</v>
      </c>
      <c r="J83" s="53">
        <v>15</v>
      </c>
      <c r="K83" s="63" t="s">
        <v>4</v>
      </c>
      <c r="L83" s="64">
        <v>149</v>
      </c>
      <c r="M83" s="7" t="s">
        <v>449</v>
      </c>
      <c r="N83" s="35"/>
    </row>
    <row r="84" spans="1:14" s="13" customFormat="1" ht="12.75">
      <c r="A84" s="63">
        <f t="shared" si="4"/>
        <v>73</v>
      </c>
      <c r="B84" s="82" t="s">
        <v>47</v>
      </c>
      <c r="C84" s="63" t="s">
        <v>387</v>
      </c>
      <c r="D84" s="156" t="s">
        <v>20</v>
      </c>
      <c r="E84" s="85">
        <v>5</v>
      </c>
      <c r="F84" s="57">
        <v>700</v>
      </c>
      <c r="G84" s="57">
        <v>3124.9999999999995</v>
      </c>
      <c r="H84" s="57">
        <v>3124.9999999999995</v>
      </c>
      <c r="I84" s="53" t="s">
        <v>191</v>
      </c>
      <c r="J84" s="53">
        <v>15</v>
      </c>
      <c r="K84" s="63" t="s">
        <v>4</v>
      </c>
      <c r="L84" s="64">
        <v>149</v>
      </c>
      <c r="M84" s="7" t="s">
        <v>449</v>
      </c>
      <c r="N84" s="35"/>
    </row>
    <row r="85" spans="1:14" s="12" customFormat="1" ht="12.75">
      <c r="A85" s="63">
        <f t="shared" si="4"/>
        <v>74</v>
      </c>
      <c r="B85" s="82" t="s">
        <v>48</v>
      </c>
      <c r="C85" s="63" t="s">
        <v>387</v>
      </c>
      <c r="D85" s="156" t="s">
        <v>20</v>
      </c>
      <c r="E85" s="85">
        <v>5</v>
      </c>
      <c r="F85" s="57">
        <v>2140</v>
      </c>
      <c r="G85" s="57">
        <v>9553.55</v>
      </c>
      <c r="H85" s="57">
        <v>9553.55</v>
      </c>
      <c r="I85" s="53" t="s">
        <v>191</v>
      </c>
      <c r="J85" s="53">
        <v>15</v>
      </c>
      <c r="K85" s="63" t="s">
        <v>4</v>
      </c>
      <c r="L85" s="64">
        <v>149</v>
      </c>
      <c r="M85" s="29" t="s">
        <v>449</v>
      </c>
      <c r="N85" s="47"/>
    </row>
    <row r="86" spans="1:14" ht="12.75">
      <c r="A86" s="63">
        <f t="shared" si="4"/>
        <v>75</v>
      </c>
      <c r="B86" s="82" t="s">
        <v>241</v>
      </c>
      <c r="C86" s="63" t="s">
        <v>387</v>
      </c>
      <c r="D86" s="156" t="s">
        <v>20</v>
      </c>
      <c r="E86" s="85">
        <v>1</v>
      </c>
      <c r="F86" s="57">
        <v>24650</v>
      </c>
      <c r="G86" s="57">
        <f>E86*F86</f>
        <v>24650</v>
      </c>
      <c r="H86" s="57">
        <f>G86/1.12</f>
        <v>22008.92857142857</v>
      </c>
      <c r="I86" s="53" t="s">
        <v>83</v>
      </c>
      <c r="J86" s="53">
        <v>15</v>
      </c>
      <c r="K86" s="63" t="s">
        <v>4</v>
      </c>
      <c r="L86" s="64">
        <v>149</v>
      </c>
      <c r="M86" s="7" t="s">
        <v>449</v>
      </c>
      <c r="N86" s="35"/>
    </row>
    <row r="87" spans="1:14" s="12" customFormat="1" ht="12.75">
      <c r="A87" s="63">
        <f t="shared" si="4"/>
        <v>76</v>
      </c>
      <c r="B87" s="82" t="s">
        <v>249</v>
      </c>
      <c r="C87" s="63" t="s">
        <v>387</v>
      </c>
      <c r="D87" s="156" t="s">
        <v>20</v>
      </c>
      <c r="E87" s="85">
        <v>2</v>
      </c>
      <c r="F87" s="57">
        <v>55746</v>
      </c>
      <c r="G87" s="57">
        <f>E87*F87</f>
        <v>111492</v>
      </c>
      <c r="H87" s="57">
        <f>G87/1.12</f>
        <v>99546.42857142857</v>
      </c>
      <c r="I87" s="53" t="s">
        <v>83</v>
      </c>
      <c r="J87" s="53">
        <v>15</v>
      </c>
      <c r="K87" s="63" t="s">
        <v>4</v>
      </c>
      <c r="L87" s="64">
        <v>414</v>
      </c>
      <c r="M87" s="7" t="s">
        <v>448</v>
      </c>
      <c r="N87" s="35"/>
    </row>
    <row r="88" spans="1:14" s="12" customFormat="1" ht="12.75">
      <c r="A88" s="63">
        <f t="shared" si="4"/>
        <v>77</v>
      </c>
      <c r="B88" s="80" t="s">
        <v>308</v>
      </c>
      <c r="C88" s="63" t="s">
        <v>387</v>
      </c>
      <c r="D88" s="156" t="s">
        <v>20</v>
      </c>
      <c r="E88" s="54">
        <v>2</v>
      </c>
      <c r="F88" s="81">
        <v>8450</v>
      </c>
      <c r="G88" s="57">
        <f>E88*F88</f>
        <v>16900</v>
      </c>
      <c r="H88" s="57">
        <f>G88/1.12</f>
        <v>15089.285714285712</v>
      </c>
      <c r="I88" s="53" t="s">
        <v>191</v>
      </c>
      <c r="J88" s="53">
        <v>15</v>
      </c>
      <c r="K88" s="63" t="s">
        <v>4</v>
      </c>
      <c r="L88" s="64">
        <v>149</v>
      </c>
      <c r="M88" s="7"/>
      <c r="N88" s="35"/>
    </row>
    <row r="89" spans="1:14" s="12" customFormat="1" ht="12.75">
      <c r="A89" s="63">
        <f t="shared" si="4"/>
        <v>78</v>
      </c>
      <c r="B89" s="82" t="s">
        <v>204</v>
      </c>
      <c r="C89" s="63" t="s">
        <v>387</v>
      </c>
      <c r="D89" s="156" t="s">
        <v>21</v>
      </c>
      <c r="E89" s="85">
        <v>1</v>
      </c>
      <c r="F89" s="57">
        <v>241000</v>
      </c>
      <c r="G89" s="57">
        <f>E89*F89</f>
        <v>241000</v>
      </c>
      <c r="H89" s="57">
        <f>G89/1.12</f>
        <v>215178.57142857142</v>
      </c>
      <c r="I89" s="53" t="s">
        <v>97</v>
      </c>
      <c r="J89" s="53">
        <v>365</v>
      </c>
      <c r="K89" s="63" t="s">
        <v>4</v>
      </c>
      <c r="L89" s="64">
        <v>151</v>
      </c>
      <c r="M89" s="7"/>
      <c r="N89" s="35"/>
    </row>
    <row r="90" spans="1:14" s="12" customFormat="1" ht="12.75">
      <c r="A90" s="63">
        <f t="shared" si="4"/>
        <v>79</v>
      </c>
      <c r="B90" s="99" t="s">
        <v>131</v>
      </c>
      <c r="C90" s="63" t="s">
        <v>387</v>
      </c>
      <c r="D90" s="63" t="s">
        <v>21</v>
      </c>
      <c r="E90" s="53">
        <v>1</v>
      </c>
      <c r="F90" s="57">
        <v>121219.28</v>
      </c>
      <c r="G90" s="57">
        <f>E90*F90</f>
        <v>121219.28</v>
      </c>
      <c r="H90" s="57">
        <f>G90/1.12</f>
        <v>108231.49999999999</v>
      </c>
      <c r="I90" s="53" t="s">
        <v>97</v>
      </c>
      <c r="J90" s="53">
        <v>365</v>
      </c>
      <c r="K90" s="63" t="s">
        <v>4</v>
      </c>
      <c r="L90" s="67">
        <v>159</v>
      </c>
      <c r="M90" s="29" t="s">
        <v>449</v>
      </c>
      <c r="N90" s="35"/>
    </row>
    <row r="91" spans="1:14" s="12" customFormat="1" ht="12.75">
      <c r="A91" s="63">
        <f t="shared" si="4"/>
        <v>80</v>
      </c>
      <c r="B91" s="82" t="s">
        <v>82</v>
      </c>
      <c r="C91" s="63" t="s">
        <v>387</v>
      </c>
      <c r="D91" s="156" t="s">
        <v>214</v>
      </c>
      <c r="E91" s="85">
        <v>6</v>
      </c>
      <c r="F91" s="57">
        <v>225</v>
      </c>
      <c r="G91" s="57">
        <v>1205.34</v>
      </c>
      <c r="H91" s="57">
        <v>1205.34</v>
      </c>
      <c r="I91" s="53" t="s">
        <v>191</v>
      </c>
      <c r="J91" s="53">
        <v>15</v>
      </c>
      <c r="K91" s="63" t="s">
        <v>4</v>
      </c>
      <c r="L91" s="64">
        <v>149</v>
      </c>
      <c r="M91" s="7" t="s">
        <v>449</v>
      </c>
      <c r="N91" s="35"/>
    </row>
    <row r="92" spans="1:14" s="12" customFormat="1" ht="12.75">
      <c r="A92" s="63">
        <f t="shared" si="4"/>
        <v>81</v>
      </c>
      <c r="B92" s="82" t="s">
        <v>54</v>
      </c>
      <c r="C92" s="63" t="s">
        <v>387</v>
      </c>
      <c r="D92" s="156" t="s">
        <v>6</v>
      </c>
      <c r="E92" s="85">
        <v>3</v>
      </c>
      <c r="F92" s="57">
        <v>550</v>
      </c>
      <c r="G92" s="57">
        <v>1473.21</v>
      </c>
      <c r="H92" s="57">
        <v>1473.21</v>
      </c>
      <c r="I92" s="53" t="s">
        <v>191</v>
      </c>
      <c r="J92" s="53">
        <v>15</v>
      </c>
      <c r="K92" s="63" t="s">
        <v>4</v>
      </c>
      <c r="L92" s="64">
        <v>149</v>
      </c>
      <c r="M92" s="7" t="s">
        <v>449</v>
      </c>
      <c r="N92" s="35"/>
    </row>
    <row r="93" spans="1:14" s="12" customFormat="1" ht="24">
      <c r="A93" s="63">
        <f t="shared" si="4"/>
        <v>82</v>
      </c>
      <c r="B93" s="82" t="s">
        <v>133</v>
      </c>
      <c r="C93" s="63" t="s">
        <v>387</v>
      </c>
      <c r="D93" s="156" t="s">
        <v>21</v>
      </c>
      <c r="E93" s="88">
        <v>1</v>
      </c>
      <c r="F93" s="81">
        <v>55800</v>
      </c>
      <c r="G93" s="57">
        <f aca="true" t="shared" si="6" ref="G93:G100">E93*F93</f>
        <v>55800</v>
      </c>
      <c r="H93" s="57">
        <f>G93/1.12</f>
        <v>49821.428571428565</v>
      </c>
      <c r="I93" s="53" t="s">
        <v>99</v>
      </c>
      <c r="J93" s="53">
        <v>30</v>
      </c>
      <c r="K93" s="63" t="s">
        <v>4</v>
      </c>
      <c r="L93" s="67">
        <v>159</v>
      </c>
      <c r="M93" s="29" t="s">
        <v>449</v>
      </c>
      <c r="N93" s="35"/>
    </row>
    <row r="94" spans="1:14" s="12" customFormat="1" ht="12.75">
      <c r="A94" s="63">
        <f t="shared" si="4"/>
        <v>83</v>
      </c>
      <c r="B94" s="80" t="s">
        <v>310</v>
      </c>
      <c r="C94" s="63" t="s">
        <v>387</v>
      </c>
      <c r="D94" s="156" t="s">
        <v>20</v>
      </c>
      <c r="E94" s="54">
        <v>5</v>
      </c>
      <c r="F94" s="56">
        <v>780</v>
      </c>
      <c r="G94" s="57">
        <f t="shared" si="6"/>
        <v>3900</v>
      </c>
      <c r="H94" s="57">
        <v>3900</v>
      </c>
      <c r="I94" s="53" t="s">
        <v>191</v>
      </c>
      <c r="J94" s="53">
        <v>15</v>
      </c>
      <c r="K94" s="63" t="s">
        <v>4</v>
      </c>
      <c r="L94" s="64">
        <v>149</v>
      </c>
      <c r="M94" s="7" t="s">
        <v>449</v>
      </c>
      <c r="N94" s="35"/>
    </row>
    <row r="95" spans="1:14" s="12" customFormat="1" ht="11.25" customHeight="1">
      <c r="A95" s="63">
        <f t="shared" si="4"/>
        <v>84</v>
      </c>
      <c r="B95" s="82" t="s">
        <v>289</v>
      </c>
      <c r="C95" s="63" t="s">
        <v>387</v>
      </c>
      <c r="D95" s="156" t="s">
        <v>20</v>
      </c>
      <c r="E95" s="54">
        <v>1</v>
      </c>
      <c r="F95" s="56">
        <v>210000</v>
      </c>
      <c r="G95" s="57">
        <f t="shared" si="6"/>
        <v>210000</v>
      </c>
      <c r="H95" s="57">
        <f>G95/1.12</f>
        <v>187499.99999999997</v>
      </c>
      <c r="I95" s="53" t="s">
        <v>99</v>
      </c>
      <c r="J95" s="53">
        <v>15</v>
      </c>
      <c r="K95" s="63" t="s">
        <v>4</v>
      </c>
      <c r="L95" s="64">
        <v>149</v>
      </c>
      <c r="M95" s="7" t="s">
        <v>449</v>
      </c>
      <c r="N95" s="35"/>
    </row>
    <row r="96" spans="1:14" s="12" customFormat="1" ht="11.25" customHeight="1">
      <c r="A96" s="63">
        <f t="shared" si="4"/>
        <v>85</v>
      </c>
      <c r="B96" s="87" t="s">
        <v>132</v>
      </c>
      <c r="C96" s="63" t="s">
        <v>387</v>
      </c>
      <c r="D96" s="156" t="s">
        <v>21</v>
      </c>
      <c r="E96" s="88">
        <v>1</v>
      </c>
      <c r="F96" s="81">
        <v>160000</v>
      </c>
      <c r="G96" s="57">
        <f t="shared" si="6"/>
        <v>160000</v>
      </c>
      <c r="H96" s="57">
        <v>160000</v>
      </c>
      <c r="I96" s="53" t="s">
        <v>97</v>
      </c>
      <c r="J96" s="53">
        <v>365</v>
      </c>
      <c r="K96" s="63" t="s">
        <v>4</v>
      </c>
      <c r="L96" s="67">
        <v>159</v>
      </c>
      <c r="M96" s="29" t="s">
        <v>449</v>
      </c>
      <c r="N96" s="35"/>
    </row>
    <row r="97" spans="1:14" s="12" customFormat="1" ht="12.75">
      <c r="A97" s="63">
        <f t="shared" si="4"/>
        <v>86</v>
      </c>
      <c r="B97" s="82" t="s">
        <v>161</v>
      </c>
      <c r="C97" s="63" t="s">
        <v>387</v>
      </c>
      <c r="D97" s="156" t="s">
        <v>20</v>
      </c>
      <c r="E97" s="85">
        <v>5</v>
      </c>
      <c r="F97" s="57">
        <v>340</v>
      </c>
      <c r="G97" s="57">
        <f t="shared" si="6"/>
        <v>1700</v>
      </c>
      <c r="H97" s="57">
        <f>G97/1.12</f>
        <v>1517.8571428571427</v>
      </c>
      <c r="I97" s="53" t="s">
        <v>197</v>
      </c>
      <c r="J97" s="53">
        <v>15</v>
      </c>
      <c r="K97" s="63" t="s">
        <v>4</v>
      </c>
      <c r="L97" s="64">
        <v>149</v>
      </c>
      <c r="M97" s="7" t="s">
        <v>449</v>
      </c>
      <c r="N97" s="35"/>
    </row>
    <row r="98" spans="1:14" s="12" customFormat="1" ht="12.75">
      <c r="A98" s="63">
        <f t="shared" si="4"/>
        <v>87</v>
      </c>
      <c r="B98" s="80" t="s">
        <v>401</v>
      </c>
      <c r="C98" s="63" t="s">
        <v>387</v>
      </c>
      <c r="D98" s="156" t="s">
        <v>20</v>
      </c>
      <c r="E98" s="79">
        <v>1</v>
      </c>
      <c r="F98" s="91">
        <v>30000</v>
      </c>
      <c r="G98" s="57">
        <f t="shared" si="6"/>
        <v>30000</v>
      </c>
      <c r="H98" s="57">
        <f>G98/1.12</f>
        <v>26785.714285714283</v>
      </c>
      <c r="I98" s="53" t="s">
        <v>191</v>
      </c>
      <c r="J98" s="53">
        <v>15</v>
      </c>
      <c r="K98" s="63" t="s">
        <v>4</v>
      </c>
      <c r="L98" s="64">
        <v>419</v>
      </c>
      <c r="M98" s="7" t="s">
        <v>449</v>
      </c>
      <c r="N98" s="35"/>
    </row>
    <row r="99" spans="1:14" s="12" customFormat="1" ht="12.75">
      <c r="A99" s="63">
        <f t="shared" si="4"/>
        <v>88</v>
      </c>
      <c r="B99" s="82" t="s">
        <v>268</v>
      </c>
      <c r="C99" s="63" t="s">
        <v>387</v>
      </c>
      <c r="D99" s="156" t="s">
        <v>20</v>
      </c>
      <c r="E99" s="85">
        <v>58</v>
      </c>
      <c r="F99" s="57">
        <v>3200</v>
      </c>
      <c r="G99" s="57">
        <f t="shared" si="6"/>
        <v>185600</v>
      </c>
      <c r="H99" s="57">
        <v>185600</v>
      </c>
      <c r="I99" s="53" t="s">
        <v>190</v>
      </c>
      <c r="J99" s="53">
        <v>15</v>
      </c>
      <c r="K99" s="63" t="s">
        <v>4</v>
      </c>
      <c r="L99" s="67">
        <v>414</v>
      </c>
      <c r="M99" s="7" t="s">
        <v>449</v>
      </c>
      <c r="N99" s="35"/>
    </row>
    <row r="100" spans="1:14" s="12" customFormat="1" ht="24">
      <c r="A100" s="63">
        <f t="shared" si="4"/>
        <v>89</v>
      </c>
      <c r="B100" s="80" t="s">
        <v>320</v>
      </c>
      <c r="C100" s="63" t="s">
        <v>387</v>
      </c>
      <c r="D100" s="156" t="s">
        <v>20</v>
      </c>
      <c r="E100" s="79">
        <v>1</v>
      </c>
      <c r="F100" s="91">
        <v>44000</v>
      </c>
      <c r="G100" s="57">
        <f t="shared" si="6"/>
        <v>44000</v>
      </c>
      <c r="H100" s="57">
        <f>G100/1.12</f>
        <v>39285.71428571428</v>
      </c>
      <c r="I100" s="53" t="s">
        <v>191</v>
      </c>
      <c r="J100" s="53">
        <v>15</v>
      </c>
      <c r="K100" s="63" t="s">
        <v>4</v>
      </c>
      <c r="L100" s="67">
        <v>414</v>
      </c>
      <c r="M100" s="7" t="s">
        <v>449</v>
      </c>
      <c r="N100" s="35"/>
    </row>
    <row r="101" spans="1:14" s="12" customFormat="1" ht="12.75">
      <c r="A101" s="63">
        <f t="shared" si="4"/>
        <v>90</v>
      </c>
      <c r="B101" s="82" t="s">
        <v>141</v>
      </c>
      <c r="C101" s="63" t="s">
        <v>387</v>
      </c>
      <c r="D101" s="156" t="s">
        <v>20</v>
      </c>
      <c r="E101" s="85">
        <v>5</v>
      </c>
      <c r="F101" s="57">
        <v>630</v>
      </c>
      <c r="G101" s="57">
        <v>2812.4999999999995</v>
      </c>
      <c r="H101" s="57">
        <v>2812.4999999999995</v>
      </c>
      <c r="I101" s="53" t="s">
        <v>191</v>
      </c>
      <c r="J101" s="53">
        <v>15</v>
      </c>
      <c r="K101" s="63" t="s">
        <v>4</v>
      </c>
      <c r="L101" s="64">
        <v>149</v>
      </c>
      <c r="M101" s="7"/>
      <c r="N101" s="35"/>
    </row>
    <row r="102" spans="1:14" s="12" customFormat="1" ht="12.75">
      <c r="A102" s="63">
        <f t="shared" si="4"/>
        <v>91</v>
      </c>
      <c r="B102" s="80" t="s">
        <v>300</v>
      </c>
      <c r="C102" s="63" t="s">
        <v>387</v>
      </c>
      <c r="D102" s="156" t="s">
        <v>20</v>
      </c>
      <c r="E102" s="54">
        <v>100</v>
      </c>
      <c r="F102" s="56">
        <v>6</v>
      </c>
      <c r="G102" s="57">
        <f aca="true" t="shared" si="7" ref="G102:G109">E102*F102</f>
        <v>600</v>
      </c>
      <c r="H102" s="57">
        <v>600</v>
      </c>
      <c r="I102" s="53" t="s">
        <v>191</v>
      </c>
      <c r="J102" s="53">
        <v>15</v>
      </c>
      <c r="K102" s="63" t="s">
        <v>4</v>
      </c>
      <c r="L102" s="64">
        <v>149</v>
      </c>
      <c r="M102" s="7" t="s">
        <v>449</v>
      </c>
      <c r="N102" s="35"/>
    </row>
    <row r="103" spans="1:14" s="12" customFormat="1" ht="12.75">
      <c r="A103" s="63">
        <f t="shared" si="4"/>
        <v>92</v>
      </c>
      <c r="B103" s="80" t="s">
        <v>301</v>
      </c>
      <c r="C103" s="63" t="s">
        <v>387</v>
      </c>
      <c r="D103" s="156" t="s">
        <v>20</v>
      </c>
      <c r="E103" s="54">
        <v>100</v>
      </c>
      <c r="F103" s="81">
        <v>8</v>
      </c>
      <c r="G103" s="57">
        <f t="shared" si="7"/>
        <v>800</v>
      </c>
      <c r="H103" s="57">
        <v>800</v>
      </c>
      <c r="I103" s="53" t="s">
        <v>191</v>
      </c>
      <c r="J103" s="53">
        <v>15</v>
      </c>
      <c r="K103" s="63" t="s">
        <v>4</v>
      </c>
      <c r="L103" s="64">
        <v>149</v>
      </c>
      <c r="M103" s="7" t="s">
        <v>449</v>
      </c>
      <c r="N103" s="35"/>
    </row>
    <row r="104" spans="1:14" s="12" customFormat="1" ht="12.75">
      <c r="A104" s="63">
        <f t="shared" si="4"/>
        <v>93</v>
      </c>
      <c r="B104" s="82" t="s">
        <v>29</v>
      </c>
      <c r="C104" s="63" t="s">
        <v>387</v>
      </c>
      <c r="D104" s="156" t="s">
        <v>20</v>
      </c>
      <c r="E104" s="85">
        <v>1</v>
      </c>
      <c r="F104" s="57">
        <v>9823</v>
      </c>
      <c r="G104" s="57">
        <f t="shared" si="7"/>
        <v>9823</v>
      </c>
      <c r="H104" s="57">
        <v>9823</v>
      </c>
      <c r="I104" s="53" t="s">
        <v>192</v>
      </c>
      <c r="J104" s="53">
        <v>15</v>
      </c>
      <c r="K104" s="63" t="s">
        <v>4</v>
      </c>
      <c r="L104" s="64">
        <v>149</v>
      </c>
      <c r="M104" s="7"/>
      <c r="N104" s="35"/>
    </row>
    <row r="105" spans="1:14" s="12" customFormat="1" ht="12.75">
      <c r="A105" s="63">
        <f t="shared" si="4"/>
        <v>94</v>
      </c>
      <c r="B105" s="82" t="s">
        <v>29</v>
      </c>
      <c r="C105" s="63" t="s">
        <v>387</v>
      </c>
      <c r="D105" s="156" t="s">
        <v>20</v>
      </c>
      <c r="E105" s="85">
        <v>4</v>
      </c>
      <c r="F105" s="57">
        <v>2100</v>
      </c>
      <c r="G105" s="57">
        <f t="shared" si="7"/>
        <v>8400</v>
      </c>
      <c r="H105" s="57">
        <v>8400</v>
      </c>
      <c r="I105" s="53" t="s">
        <v>192</v>
      </c>
      <c r="J105" s="53">
        <v>15</v>
      </c>
      <c r="K105" s="63" t="s">
        <v>4</v>
      </c>
      <c r="L105" s="64">
        <v>149</v>
      </c>
      <c r="M105" s="7"/>
      <c r="N105" s="35"/>
    </row>
    <row r="106" spans="1:14" s="12" customFormat="1" ht="12.75">
      <c r="A106" s="63">
        <f t="shared" si="4"/>
        <v>95</v>
      </c>
      <c r="B106" s="82" t="s">
        <v>29</v>
      </c>
      <c r="C106" s="63" t="s">
        <v>387</v>
      </c>
      <c r="D106" s="156" t="s">
        <v>20</v>
      </c>
      <c r="E106" s="85">
        <v>20</v>
      </c>
      <c r="F106" s="57">
        <v>750</v>
      </c>
      <c r="G106" s="57">
        <f t="shared" si="7"/>
        <v>15000</v>
      </c>
      <c r="H106" s="57">
        <v>15000</v>
      </c>
      <c r="I106" s="53" t="s">
        <v>192</v>
      </c>
      <c r="J106" s="53">
        <v>15</v>
      </c>
      <c r="K106" s="63" t="s">
        <v>4</v>
      </c>
      <c r="L106" s="64">
        <v>149</v>
      </c>
      <c r="M106" s="7"/>
      <c r="N106" s="35"/>
    </row>
    <row r="107" spans="1:14" s="12" customFormat="1" ht="12.75">
      <c r="A107" s="63">
        <f t="shared" si="4"/>
        <v>96</v>
      </c>
      <c r="B107" s="129" t="s">
        <v>385</v>
      </c>
      <c r="C107" s="63" t="s">
        <v>387</v>
      </c>
      <c r="D107" s="156" t="s">
        <v>20</v>
      </c>
      <c r="E107" s="86">
        <v>1</v>
      </c>
      <c r="F107" s="134">
        <v>92000</v>
      </c>
      <c r="G107" s="57">
        <f t="shared" si="7"/>
        <v>92000</v>
      </c>
      <c r="H107" s="57">
        <v>92000</v>
      </c>
      <c r="I107" s="53" t="s">
        <v>352</v>
      </c>
      <c r="J107" s="53">
        <v>15</v>
      </c>
      <c r="K107" s="63" t="s">
        <v>4</v>
      </c>
      <c r="L107" s="67">
        <v>149</v>
      </c>
      <c r="M107" s="7" t="s">
        <v>449</v>
      </c>
      <c r="N107" s="35"/>
    </row>
    <row r="108" spans="1:14" s="12" customFormat="1" ht="24">
      <c r="A108" s="63">
        <f t="shared" si="4"/>
        <v>97</v>
      </c>
      <c r="B108" s="129" t="s">
        <v>386</v>
      </c>
      <c r="C108" s="63" t="s">
        <v>387</v>
      </c>
      <c r="D108" s="156" t="s">
        <v>20</v>
      </c>
      <c r="E108" s="86">
        <v>1</v>
      </c>
      <c r="F108" s="134">
        <v>12000</v>
      </c>
      <c r="G108" s="57">
        <f t="shared" si="7"/>
        <v>12000</v>
      </c>
      <c r="H108" s="57">
        <v>12000</v>
      </c>
      <c r="I108" s="53" t="s">
        <v>352</v>
      </c>
      <c r="J108" s="53">
        <v>15</v>
      </c>
      <c r="K108" s="63" t="s">
        <v>4</v>
      </c>
      <c r="L108" s="67">
        <v>149</v>
      </c>
      <c r="M108" s="7" t="s">
        <v>449</v>
      </c>
      <c r="N108" s="35"/>
    </row>
    <row r="109" spans="1:14" s="12" customFormat="1" ht="12.75">
      <c r="A109" s="63">
        <f t="shared" si="4"/>
        <v>98</v>
      </c>
      <c r="B109" s="82" t="s">
        <v>162</v>
      </c>
      <c r="C109" s="63" t="s">
        <v>387</v>
      </c>
      <c r="D109" s="156" t="s">
        <v>61</v>
      </c>
      <c r="E109" s="85">
        <v>10</v>
      </c>
      <c r="F109" s="57">
        <v>400</v>
      </c>
      <c r="G109" s="57">
        <f t="shared" si="7"/>
        <v>4000</v>
      </c>
      <c r="H109" s="57">
        <f>G109/1.12</f>
        <v>3571.428571428571</v>
      </c>
      <c r="I109" s="53" t="s">
        <v>197</v>
      </c>
      <c r="J109" s="53">
        <v>15</v>
      </c>
      <c r="K109" s="63" t="s">
        <v>4</v>
      </c>
      <c r="L109" s="64">
        <v>149</v>
      </c>
      <c r="M109" s="7" t="s">
        <v>449</v>
      </c>
      <c r="N109" s="35"/>
    </row>
    <row r="110" spans="1:14" s="12" customFormat="1" ht="12.75">
      <c r="A110" s="63">
        <f t="shared" si="4"/>
        <v>99</v>
      </c>
      <c r="B110" s="82" t="s">
        <v>30</v>
      </c>
      <c r="C110" s="63" t="s">
        <v>387</v>
      </c>
      <c r="D110" s="156" t="s">
        <v>24</v>
      </c>
      <c r="E110" s="85">
        <v>20</v>
      </c>
      <c r="F110" s="57">
        <v>180</v>
      </c>
      <c r="G110" s="57">
        <v>3214.2</v>
      </c>
      <c r="H110" s="57">
        <v>3214.2</v>
      </c>
      <c r="I110" s="53" t="s">
        <v>191</v>
      </c>
      <c r="J110" s="53">
        <v>15</v>
      </c>
      <c r="K110" s="63" t="s">
        <v>4</v>
      </c>
      <c r="L110" s="64">
        <v>149</v>
      </c>
      <c r="M110" s="7"/>
      <c r="N110" s="35"/>
    </row>
    <row r="111" spans="1:14" s="12" customFormat="1" ht="12.75">
      <c r="A111" s="63">
        <f t="shared" si="4"/>
        <v>100</v>
      </c>
      <c r="B111" s="82" t="s">
        <v>118</v>
      </c>
      <c r="C111" s="63" t="s">
        <v>387</v>
      </c>
      <c r="D111" s="156" t="s">
        <v>20</v>
      </c>
      <c r="E111" s="85">
        <v>3</v>
      </c>
      <c r="F111" s="57">
        <v>4500</v>
      </c>
      <c r="G111" s="57">
        <v>12053.58</v>
      </c>
      <c r="H111" s="57">
        <v>12053.58</v>
      </c>
      <c r="I111" s="53" t="s">
        <v>191</v>
      </c>
      <c r="J111" s="53">
        <v>15</v>
      </c>
      <c r="K111" s="63" t="s">
        <v>4</v>
      </c>
      <c r="L111" s="64">
        <v>149</v>
      </c>
      <c r="M111" s="7" t="s">
        <v>449</v>
      </c>
      <c r="N111" s="35"/>
    </row>
    <row r="112" spans="1:14" s="12" customFormat="1" ht="12.75">
      <c r="A112" s="63">
        <f t="shared" si="4"/>
        <v>101</v>
      </c>
      <c r="B112" s="82" t="s">
        <v>163</v>
      </c>
      <c r="C112" s="63" t="s">
        <v>387</v>
      </c>
      <c r="D112" s="156" t="s">
        <v>20</v>
      </c>
      <c r="E112" s="88">
        <v>3</v>
      </c>
      <c r="F112" s="81">
        <v>1000</v>
      </c>
      <c r="G112" s="57">
        <f>E112*F112</f>
        <v>3000</v>
      </c>
      <c r="H112" s="57">
        <f>G112/1.12</f>
        <v>2678.5714285714284</v>
      </c>
      <c r="I112" s="53" t="s">
        <v>190</v>
      </c>
      <c r="J112" s="53">
        <v>15</v>
      </c>
      <c r="K112" s="63" t="s">
        <v>4</v>
      </c>
      <c r="L112" s="64">
        <v>149</v>
      </c>
      <c r="M112" s="7" t="s">
        <v>449</v>
      </c>
      <c r="N112" s="35"/>
    </row>
    <row r="113" spans="1:14" s="12" customFormat="1" ht="12.75">
      <c r="A113" s="63">
        <f t="shared" si="4"/>
        <v>102</v>
      </c>
      <c r="B113" s="82" t="s">
        <v>163</v>
      </c>
      <c r="C113" s="63" t="s">
        <v>387</v>
      </c>
      <c r="D113" s="156" t="s">
        <v>20</v>
      </c>
      <c r="E113" s="85">
        <v>3</v>
      </c>
      <c r="F113" s="57">
        <v>1225</v>
      </c>
      <c r="G113" s="57">
        <v>3281.2499999999995</v>
      </c>
      <c r="H113" s="57">
        <v>3281.2499999999995</v>
      </c>
      <c r="I113" s="53" t="s">
        <v>191</v>
      </c>
      <c r="J113" s="53">
        <v>15</v>
      </c>
      <c r="K113" s="63" t="s">
        <v>4</v>
      </c>
      <c r="L113" s="64">
        <v>149</v>
      </c>
      <c r="M113" s="7" t="s">
        <v>449</v>
      </c>
      <c r="N113" s="35"/>
    </row>
    <row r="114" spans="1:14" s="12" customFormat="1" ht="12.75">
      <c r="A114" s="63">
        <f t="shared" si="4"/>
        <v>103</v>
      </c>
      <c r="B114" s="82" t="s">
        <v>142</v>
      </c>
      <c r="C114" s="63" t="s">
        <v>387</v>
      </c>
      <c r="D114" s="156" t="s">
        <v>20</v>
      </c>
      <c r="E114" s="85">
        <v>10</v>
      </c>
      <c r="F114" s="57">
        <v>214</v>
      </c>
      <c r="G114" s="57">
        <v>1910.7</v>
      </c>
      <c r="H114" s="57">
        <v>1910.7</v>
      </c>
      <c r="I114" s="53" t="s">
        <v>191</v>
      </c>
      <c r="J114" s="53">
        <v>15</v>
      </c>
      <c r="K114" s="63" t="s">
        <v>4</v>
      </c>
      <c r="L114" s="64">
        <v>149</v>
      </c>
      <c r="M114" s="7"/>
      <c r="N114" s="35"/>
    </row>
    <row r="115" spans="1:14" s="12" customFormat="1" ht="12.75">
      <c r="A115" s="63">
        <f t="shared" si="4"/>
        <v>104</v>
      </c>
      <c r="B115" s="80" t="s">
        <v>399</v>
      </c>
      <c r="C115" s="63" t="s">
        <v>387</v>
      </c>
      <c r="D115" s="156" t="s">
        <v>21</v>
      </c>
      <c r="E115" s="86">
        <v>1</v>
      </c>
      <c r="F115" s="56">
        <v>2500</v>
      </c>
      <c r="G115" s="57">
        <f aca="true" t="shared" si="8" ref="G115:G121">E115*F115</f>
        <v>2500</v>
      </c>
      <c r="H115" s="57">
        <f>G115/1.12</f>
        <v>2232.142857142857</v>
      </c>
      <c r="I115" s="53" t="s">
        <v>191</v>
      </c>
      <c r="J115" s="53">
        <v>15</v>
      </c>
      <c r="K115" s="63" t="s">
        <v>4</v>
      </c>
      <c r="L115" s="67">
        <v>159</v>
      </c>
      <c r="M115" s="29" t="s">
        <v>448</v>
      </c>
      <c r="N115" s="35"/>
    </row>
    <row r="116" spans="1:14" s="12" customFormat="1" ht="24">
      <c r="A116" s="63">
        <f t="shared" si="4"/>
        <v>105</v>
      </c>
      <c r="B116" s="80" t="s">
        <v>400</v>
      </c>
      <c r="C116" s="63" t="s">
        <v>387</v>
      </c>
      <c r="D116" s="156" t="s">
        <v>21</v>
      </c>
      <c r="E116" s="86">
        <v>1</v>
      </c>
      <c r="F116" s="56">
        <v>3200</v>
      </c>
      <c r="G116" s="57">
        <f t="shared" si="8"/>
        <v>3200</v>
      </c>
      <c r="H116" s="57">
        <f>G116/1.12</f>
        <v>2857.142857142857</v>
      </c>
      <c r="I116" s="53" t="s">
        <v>191</v>
      </c>
      <c r="J116" s="53">
        <v>15</v>
      </c>
      <c r="K116" s="63" t="s">
        <v>4</v>
      </c>
      <c r="L116" s="67">
        <v>159</v>
      </c>
      <c r="M116" s="29" t="s">
        <v>448</v>
      </c>
      <c r="N116" s="35"/>
    </row>
    <row r="117" spans="1:14" s="12" customFormat="1" ht="24">
      <c r="A117" s="63">
        <f aca="true" t="shared" si="9" ref="A117:A180">A116+1</f>
        <v>106</v>
      </c>
      <c r="B117" s="159" t="s">
        <v>398</v>
      </c>
      <c r="C117" s="63" t="s">
        <v>387</v>
      </c>
      <c r="D117" s="156" t="s">
        <v>21</v>
      </c>
      <c r="E117" s="86">
        <v>1</v>
      </c>
      <c r="F117" s="56">
        <v>50000</v>
      </c>
      <c r="G117" s="57">
        <f t="shared" si="8"/>
        <v>50000</v>
      </c>
      <c r="H117" s="57">
        <f>G117/1.12</f>
        <v>44642.85714285714</v>
      </c>
      <c r="I117" s="53" t="s">
        <v>191</v>
      </c>
      <c r="J117" s="53">
        <v>15</v>
      </c>
      <c r="K117" s="63" t="s">
        <v>4</v>
      </c>
      <c r="L117" s="67">
        <v>159</v>
      </c>
      <c r="M117" s="29" t="s">
        <v>448</v>
      </c>
      <c r="N117" s="35"/>
    </row>
    <row r="118" spans="1:14" s="12" customFormat="1" ht="12.75">
      <c r="A118" s="63">
        <f t="shared" si="9"/>
        <v>107</v>
      </c>
      <c r="B118" s="82" t="s">
        <v>247</v>
      </c>
      <c r="C118" s="63" t="s">
        <v>387</v>
      </c>
      <c r="D118" s="156" t="s">
        <v>21</v>
      </c>
      <c r="E118" s="85">
        <v>1</v>
      </c>
      <c r="F118" s="57">
        <v>4800</v>
      </c>
      <c r="G118" s="57">
        <f t="shared" si="8"/>
        <v>4800</v>
      </c>
      <c r="H118" s="57">
        <v>4800</v>
      </c>
      <c r="I118" s="53" t="s">
        <v>83</v>
      </c>
      <c r="J118" s="53">
        <v>15</v>
      </c>
      <c r="K118" s="63" t="s">
        <v>4</v>
      </c>
      <c r="L118" s="64">
        <v>159</v>
      </c>
      <c r="M118" s="29" t="s">
        <v>449</v>
      </c>
      <c r="N118" s="35"/>
    </row>
    <row r="119" spans="1:14" s="12" customFormat="1" ht="12.75">
      <c r="A119" s="63">
        <f t="shared" si="9"/>
        <v>108</v>
      </c>
      <c r="B119" s="80" t="s">
        <v>295</v>
      </c>
      <c r="C119" s="63" t="s">
        <v>387</v>
      </c>
      <c r="D119" s="156" t="s">
        <v>20</v>
      </c>
      <c r="E119" s="86">
        <v>1</v>
      </c>
      <c r="F119" s="56">
        <v>8128</v>
      </c>
      <c r="G119" s="57">
        <f t="shared" si="8"/>
        <v>8128</v>
      </c>
      <c r="H119" s="57">
        <v>8128</v>
      </c>
      <c r="I119" s="53" t="s">
        <v>191</v>
      </c>
      <c r="J119" s="53">
        <v>15</v>
      </c>
      <c r="K119" s="63" t="s">
        <v>4</v>
      </c>
      <c r="L119" s="64">
        <v>149</v>
      </c>
      <c r="M119" s="7" t="s">
        <v>449</v>
      </c>
      <c r="N119" s="35"/>
    </row>
    <row r="120" spans="1:14" s="12" customFormat="1" ht="12.75">
      <c r="A120" s="63">
        <f t="shared" si="9"/>
        <v>109</v>
      </c>
      <c r="B120" s="80" t="s">
        <v>296</v>
      </c>
      <c r="C120" s="63" t="s">
        <v>387</v>
      </c>
      <c r="D120" s="156" t="s">
        <v>20</v>
      </c>
      <c r="E120" s="86">
        <v>6</v>
      </c>
      <c r="F120" s="56">
        <v>5000</v>
      </c>
      <c r="G120" s="57">
        <f t="shared" si="8"/>
        <v>30000</v>
      </c>
      <c r="H120" s="57">
        <v>30000</v>
      </c>
      <c r="I120" s="53" t="s">
        <v>191</v>
      </c>
      <c r="J120" s="53">
        <v>15</v>
      </c>
      <c r="K120" s="63" t="s">
        <v>4</v>
      </c>
      <c r="L120" s="64">
        <v>149</v>
      </c>
      <c r="M120" s="7" t="s">
        <v>449</v>
      </c>
      <c r="N120" s="35"/>
    </row>
    <row r="121" spans="1:14" s="12" customFormat="1" ht="12.75">
      <c r="A121" s="63">
        <f t="shared" si="9"/>
        <v>110</v>
      </c>
      <c r="B121" s="82" t="s">
        <v>240</v>
      </c>
      <c r="C121" s="63" t="s">
        <v>387</v>
      </c>
      <c r="D121" s="156" t="s">
        <v>20</v>
      </c>
      <c r="E121" s="85">
        <v>4</v>
      </c>
      <c r="F121" s="57">
        <v>6500</v>
      </c>
      <c r="G121" s="57">
        <f t="shared" si="8"/>
        <v>26000</v>
      </c>
      <c r="H121" s="57">
        <v>26000</v>
      </c>
      <c r="I121" s="53" t="s">
        <v>83</v>
      </c>
      <c r="J121" s="53">
        <v>15</v>
      </c>
      <c r="K121" s="63" t="s">
        <v>4</v>
      </c>
      <c r="L121" s="64">
        <v>149</v>
      </c>
      <c r="M121" s="7" t="s">
        <v>449</v>
      </c>
      <c r="N121" s="35"/>
    </row>
    <row r="122" spans="1:14" s="12" customFormat="1" ht="12.75">
      <c r="A122" s="63">
        <f t="shared" si="9"/>
        <v>111</v>
      </c>
      <c r="B122" s="82" t="s">
        <v>164</v>
      </c>
      <c r="C122" s="63" t="s">
        <v>387</v>
      </c>
      <c r="D122" s="156" t="s">
        <v>20</v>
      </c>
      <c r="E122" s="85">
        <v>10</v>
      </c>
      <c r="F122" s="57">
        <v>170</v>
      </c>
      <c r="G122" s="57">
        <v>1517.9</v>
      </c>
      <c r="H122" s="57">
        <v>1517.9</v>
      </c>
      <c r="I122" s="53" t="s">
        <v>191</v>
      </c>
      <c r="J122" s="53">
        <v>15</v>
      </c>
      <c r="K122" s="63" t="s">
        <v>4</v>
      </c>
      <c r="L122" s="64">
        <v>149</v>
      </c>
      <c r="M122" s="7"/>
      <c r="N122" s="35"/>
    </row>
    <row r="123" spans="1:14" s="13" customFormat="1" ht="12.75">
      <c r="A123" s="63">
        <f t="shared" si="9"/>
        <v>112</v>
      </c>
      <c r="B123" s="82" t="s">
        <v>25</v>
      </c>
      <c r="C123" s="63" t="s">
        <v>387</v>
      </c>
      <c r="D123" s="156" t="s">
        <v>20</v>
      </c>
      <c r="E123" s="84">
        <v>15</v>
      </c>
      <c r="F123" s="81">
        <v>670</v>
      </c>
      <c r="G123" s="57">
        <v>8973.15</v>
      </c>
      <c r="H123" s="57">
        <v>8973.15</v>
      </c>
      <c r="I123" s="53" t="s">
        <v>191</v>
      </c>
      <c r="J123" s="53">
        <v>15</v>
      </c>
      <c r="K123" s="63" t="s">
        <v>4</v>
      </c>
      <c r="L123" s="64">
        <v>149</v>
      </c>
      <c r="M123" s="7" t="s">
        <v>449</v>
      </c>
      <c r="N123" s="35"/>
    </row>
    <row r="124" spans="1:14" s="12" customFormat="1" ht="12.75">
      <c r="A124" s="63">
        <f t="shared" si="9"/>
        <v>113</v>
      </c>
      <c r="B124" s="80" t="s">
        <v>225</v>
      </c>
      <c r="C124" s="63" t="s">
        <v>387</v>
      </c>
      <c r="D124" s="63" t="s">
        <v>21</v>
      </c>
      <c r="E124" s="85">
        <v>1</v>
      </c>
      <c r="F124" s="57">
        <v>208000</v>
      </c>
      <c r="G124" s="57">
        <f aca="true" t="shared" si="10" ref="G124:G137">E124*F124</f>
        <v>208000</v>
      </c>
      <c r="H124" s="57">
        <v>208000</v>
      </c>
      <c r="I124" s="53" t="s">
        <v>197</v>
      </c>
      <c r="J124" s="53">
        <v>305</v>
      </c>
      <c r="K124" s="63" t="s">
        <v>4</v>
      </c>
      <c r="L124" s="67">
        <v>159</v>
      </c>
      <c r="M124" s="29" t="s">
        <v>449</v>
      </c>
      <c r="N124" s="47"/>
    </row>
    <row r="125" spans="1:14" ht="12.75">
      <c r="A125" s="63">
        <f t="shared" si="9"/>
        <v>114</v>
      </c>
      <c r="B125" s="80" t="s">
        <v>226</v>
      </c>
      <c r="C125" s="63" t="s">
        <v>387</v>
      </c>
      <c r="D125" s="63" t="s">
        <v>21</v>
      </c>
      <c r="E125" s="85">
        <v>1</v>
      </c>
      <c r="F125" s="56">
        <v>206000</v>
      </c>
      <c r="G125" s="57">
        <f t="shared" si="10"/>
        <v>206000</v>
      </c>
      <c r="H125" s="57">
        <v>188964.29</v>
      </c>
      <c r="I125" s="53" t="s">
        <v>191</v>
      </c>
      <c r="J125" s="53">
        <v>305</v>
      </c>
      <c r="K125" s="63" t="s">
        <v>4</v>
      </c>
      <c r="L125" s="67">
        <v>159</v>
      </c>
      <c r="M125" s="29" t="s">
        <v>449</v>
      </c>
      <c r="N125" s="35"/>
    </row>
    <row r="126" spans="1:14" s="12" customFormat="1" ht="24">
      <c r="A126" s="63">
        <f t="shared" si="9"/>
        <v>115</v>
      </c>
      <c r="B126" s="82" t="s">
        <v>337</v>
      </c>
      <c r="C126" s="63" t="s">
        <v>387</v>
      </c>
      <c r="D126" s="157" t="s">
        <v>21</v>
      </c>
      <c r="E126" s="84">
        <v>1</v>
      </c>
      <c r="F126" s="81">
        <v>16000</v>
      </c>
      <c r="G126" s="57">
        <f t="shared" si="10"/>
        <v>16000</v>
      </c>
      <c r="H126" s="57">
        <f>G126/1.12</f>
        <v>14285.714285714284</v>
      </c>
      <c r="I126" s="53" t="s">
        <v>190</v>
      </c>
      <c r="J126" s="53">
        <v>30</v>
      </c>
      <c r="K126" s="63" t="s">
        <v>4</v>
      </c>
      <c r="L126" s="67">
        <v>159</v>
      </c>
      <c r="M126" s="29"/>
      <c r="N126" s="35"/>
    </row>
    <row r="127" spans="1:14" s="12" customFormat="1" ht="24">
      <c r="A127" s="63">
        <f t="shared" si="9"/>
        <v>116</v>
      </c>
      <c r="B127" s="80" t="s">
        <v>339</v>
      </c>
      <c r="C127" s="63" t="s">
        <v>387</v>
      </c>
      <c r="D127" s="156" t="s">
        <v>21</v>
      </c>
      <c r="E127" s="86">
        <v>1</v>
      </c>
      <c r="F127" s="91">
        <v>135000</v>
      </c>
      <c r="G127" s="57">
        <f t="shared" si="10"/>
        <v>135000</v>
      </c>
      <c r="H127" s="57">
        <f>G127/1.12</f>
        <v>120535.71428571428</v>
      </c>
      <c r="I127" s="53" t="s">
        <v>191</v>
      </c>
      <c r="J127" s="53">
        <v>15</v>
      </c>
      <c r="K127" s="63" t="s">
        <v>4</v>
      </c>
      <c r="L127" s="67">
        <v>159</v>
      </c>
      <c r="M127" s="29" t="s">
        <v>449</v>
      </c>
      <c r="N127" s="35"/>
    </row>
    <row r="128" spans="1:14" s="12" customFormat="1" ht="12.75">
      <c r="A128" s="63">
        <f t="shared" si="9"/>
        <v>117</v>
      </c>
      <c r="B128" s="82" t="s">
        <v>346</v>
      </c>
      <c r="C128" s="63" t="s">
        <v>387</v>
      </c>
      <c r="D128" s="156" t="s">
        <v>21</v>
      </c>
      <c r="E128" s="101">
        <v>1</v>
      </c>
      <c r="F128" s="133">
        <v>200000</v>
      </c>
      <c r="G128" s="57">
        <f t="shared" si="10"/>
        <v>200000</v>
      </c>
      <c r="H128" s="57">
        <v>200000</v>
      </c>
      <c r="I128" s="53" t="s">
        <v>191</v>
      </c>
      <c r="J128" s="53">
        <v>15</v>
      </c>
      <c r="K128" s="63" t="s">
        <v>4</v>
      </c>
      <c r="L128" s="67">
        <v>159</v>
      </c>
      <c r="M128" s="29" t="s">
        <v>449</v>
      </c>
      <c r="N128" s="35"/>
    </row>
    <row r="129" spans="1:14" s="12" customFormat="1" ht="12.75">
      <c r="A129" s="63">
        <f t="shared" si="9"/>
        <v>118</v>
      </c>
      <c r="B129" s="82" t="s">
        <v>358</v>
      </c>
      <c r="C129" s="63" t="s">
        <v>387</v>
      </c>
      <c r="D129" s="156" t="s">
        <v>21</v>
      </c>
      <c r="E129" s="54">
        <v>1</v>
      </c>
      <c r="F129" s="56">
        <v>120000</v>
      </c>
      <c r="G129" s="57">
        <f t="shared" si="10"/>
        <v>120000</v>
      </c>
      <c r="H129" s="56">
        <v>120000</v>
      </c>
      <c r="I129" s="53" t="s">
        <v>352</v>
      </c>
      <c r="J129" s="53">
        <v>15</v>
      </c>
      <c r="K129" s="63" t="s">
        <v>4</v>
      </c>
      <c r="L129" s="67">
        <v>159</v>
      </c>
      <c r="M129" s="7"/>
      <c r="N129" s="35"/>
    </row>
    <row r="130" spans="1:14" s="12" customFormat="1" ht="12.75">
      <c r="A130" s="63">
        <f t="shared" si="9"/>
        <v>119</v>
      </c>
      <c r="B130" s="82" t="s">
        <v>368</v>
      </c>
      <c r="C130" s="63" t="s">
        <v>387</v>
      </c>
      <c r="D130" s="156" t="s">
        <v>21</v>
      </c>
      <c r="E130" s="125">
        <v>1</v>
      </c>
      <c r="F130" s="126">
        <v>51000</v>
      </c>
      <c r="G130" s="57">
        <f t="shared" si="10"/>
        <v>51000</v>
      </c>
      <c r="H130" s="57">
        <v>51000</v>
      </c>
      <c r="I130" s="53" t="s">
        <v>352</v>
      </c>
      <c r="J130" s="53">
        <v>30</v>
      </c>
      <c r="K130" s="63" t="s">
        <v>4</v>
      </c>
      <c r="L130" s="67">
        <v>159</v>
      </c>
      <c r="M130" s="29" t="s">
        <v>449</v>
      </c>
      <c r="N130" s="35"/>
    </row>
    <row r="131" spans="1:14" s="12" customFormat="1" ht="12.75">
      <c r="A131" s="63">
        <f t="shared" si="9"/>
        <v>120</v>
      </c>
      <c r="B131" s="82" t="s">
        <v>344</v>
      </c>
      <c r="C131" s="63" t="s">
        <v>387</v>
      </c>
      <c r="D131" s="156" t="s">
        <v>21</v>
      </c>
      <c r="E131" s="54">
        <v>1</v>
      </c>
      <c r="F131" s="133">
        <v>152000</v>
      </c>
      <c r="G131" s="57">
        <f t="shared" si="10"/>
        <v>152000</v>
      </c>
      <c r="H131" s="57">
        <v>152000</v>
      </c>
      <c r="I131" s="53" t="s">
        <v>191</v>
      </c>
      <c r="J131" s="53">
        <v>15</v>
      </c>
      <c r="K131" s="63" t="s">
        <v>4</v>
      </c>
      <c r="L131" s="67">
        <v>159</v>
      </c>
      <c r="M131" s="29" t="s">
        <v>449</v>
      </c>
      <c r="N131" s="35"/>
    </row>
    <row r="132" spans="1:14" ht="12.75">
      <c r="A132" s="63">
        <f t="shared" si="9"/>
        <v>121</v>
      </c>
      <c r="B132" s="82" t="s">
        <v>359</v>
      </c>
      <c r="C132" s="63" t="s">
        <v>387</v>
      </c>
      <c r="D132" s="156" t="s">
        <v>21</v>
      </c>
      <c r="E132" s="54">
        <v>1</v>
      </c>
      <c r="F132" s="56">
        <v>64000</v>
      </c>
      <c r="G132" s="57">
        <f t="shared" si="10"/>
        <v>64000</v>
      </c>
      <c r="H132" s="56">
        <v>64000</v>
      </c>
      <c r="I132" s="53" t="s">
        <v>352</v>
      </c>
      <c r="J132" s="53">
        <v>15</v>
      </c>
      <c r="K132" s="63" t="s">
        <v>4</v>
      </c>
      <c r="L132" s="67">
        <v>159</v>
      </c>
      <c r="N132" s="35"/>
    </row>
    <row r="133" spans="1:14" s="12" customFormat="1" ht="24">
      <c r="A133" s="63">
        <f t="shared" si="9"/>
        <v>122</v>
      </c>
      <c r="B133" s="82" t="s">
        <v>361</v>
      </c>
      <c r="C133" s="63" t="s">
        <v>387</v>
      </c>
      <c r="D133" s="157" t="s">
        <v>21</v>
      </c>
      <c r="E133" s="84">
        <v>1</v>
      </c>
      <c r="F133" s="81">
        <v>14000</v>
      </c>
      <c r="G133" s="57">
        <f t="shared" si="10"/>
        <v>14000</v>
      </c>
      <c r="H133" s="57">
        <f>G133/1.12</f>
        <v>12499.999999999998</v>
      </c>
      <c r="I133" s="79" t="s">
        <v>190</v>
      </c>
      <c r="J133" s="53">
        <v>30</v>
      </c>
      <c r="K133" s="63" t="s">
        <v>4</v>
      </c>
      <c r="L133" s="67">
        <v>159</v>
      </c>
      <c r="M133" s="7"/>
      <c r="N133" s="35"/>
    </row>
    <row r="134" spans="1:14" s="12" customFormat="1" ht="12.75">
      <c r="A134" s="63">
        <f t="shared" si="9"/>
        <v>123</v>
      </c>
      <c r="B134" s="82" t="s">
        <v>343</v>
      </c>
      <c r="C134" s="63" t="s">
        <v>387</v>
      </c>
      <c r="D134" s="156" t="s">
        <v>21</v>
      </c>
      <c r="E134" s="54">
        <v>1</v>
      </c>
      <c r="F134" s="56">
        <v>22500</v>
      </c>
      <c r="G134" s="57">
        <f t="shared" si="10"/>
        <v>22500</v>
      </c>
      <c r="H134" s="57">
        <v>22500</v>
      </c>
      <c r="I134" s="53" t="s">
        <v>191</v>
      </c>
      <c r="J134" s="53">
        <v>15</v>
      </c>
      <c r="K134" s="63" t="s">
        <v>4</v>
      </c>
      <c r="L134" s="67">
        <v>159</v>
      </c>
      <c r="M134" s="7" t="s">
        <v>449</v>
      </c>
      <c r="N134" s="35"/>
    </row>
    <row r="135" spans="1:14" s="12" customFormat="1" ht="24">
      <c r="A135" s="63">
        <f t="shared" si="9"/>
        <v>124</v>
      </c>
      <c r="B135" s="82" t="s">
        <v>397</v>
      </c>
      <c r="C135" s="63" t="s">
        <v>387</v>
      </c>
      <c r="D135" s="157" t="s">
        <v>21</v>
      </c>
      <c r="E135" s="84">
        <v>1</v>
      </c>
      <c r="F135" s="81">
        <v>65500</v>
      </c>
      <c r="G135" s="57">
        <f t="shared" si="10"/>
        <v>65500</v>
      </c>
      <c r="H135" s="57">
        <f>G135/1.12</f>
        <v>58482.142857142855</v>
      </c>
      <c r="I135" s="79" t="s">
        <v>190</v>
      </c>
      <c r="J135" s="53">
        <v>30</v>
      </c>
      <c r="K135" s="63" t="s">
        <v>4</v>
      </c>
      <c r="L135" s="67">
        <v>159</v>
      </c>
      <c r="M135" s="7"/>
      <c r="N135" s="35"/>
    </row>
    <row r="136" spans="1:14" s="12" customFormat="1" ht="24">
      <c r="A136" s="63">
        <f t="shared" si="9"/>
        <v>125</v>
      </c>
      <c r="B136" s="80" t="s">
        <v>396</v>
      </c>
      <c r="C136" s="63" t="s">
        <v>387</v>
      </c>
      <c r="D136" s="156" t="s">
        <v>21</v>
      </c>
      <c r="E136" s="86">
        <v>1</v>
      </c>
      <c r="F136" s="91">
        <v>102000</v>
      </c>
      <c r="G136" s="57">
        <f t="shared" si="10"/>
        <v>102000</v>
      </c>
      <c r="H136" s="57">
        <f>G136/1.12</f>
        <v>91071.42857142857</v>
      </c>
      <c r="I136" s="53" t="s">
        <v>191</v>
      </c>
      <c r="J136" s="53">
        <v>15</v>
      </c>
      <c r="K136" s="63" t="s">
        <v>4</v>
      </c>
      <c r="L136" s="67">
        <v>159</v>
      </c>
      <c r="M136" s="7" t="s">
        <v>449</v>
      </c>
      <c r="N136" s="35"/>
    </row>
    <row r="137" spans="1:14" s="12" customFormat="1" ht="24">
      <c r="A137" s="63">
        <f t="shared" si="9"/>
        <v>126</v>
      </c>
      <c r="B137" s="80" t="s">
        <v>338</v>
      </c>
      <c r="C137" s="63" t="s">
        <v>387</v>
      </c>
      <c r="D137" s="156" t="s">
        <v>21</v>
      </c>
      <c r="E137" s="86">
        <v>1</v>
      </c>
      <c r="F137" s="56">
        <v>54000</v>
      </c>
      <c r="G137" s="57">
        <f t="shared" si="10"/>
        <v>54000</v>
      </c>
      <c r="H137" s="57">
        <f>G137/1.12</f>
        <v>48214.28571428571</v>
      </c>
      <c r="I137" s="53" t="s">
        <v>191</v>
      </c>
      <c r="J137" s="53">
        <v>15</v>
      </c>
      <c r="K137" s="63" t="s">
        <v>4</v>
      </c>
      <c r="L137" s="67">
        <v>159</v>
      </c>
      <c r="M137" s="7" t="s">
        <v>449</v>
      </c>
      <c r="N137" s="35"/>
    </row>
    <row r="138" spans="1:14" s="12" customFormat="1" ht="12.75">
      <c r="A138" s="63">
        <f t="shared" si="9"/>
        <v>127</v>
      </c>
      <c r="B138" s="82" t="s">
        <v>90</v>
      </c>
      <c r="C138" s="63" t="s">
        <v>387</v>
      </c>
      <c r="D138" s="156" t="s">
        <v>20</v>
      </c>
      <c r="E138" s="85">
        <v>10</v>
      </c>
      <c r="F138" s="57">
        <v>300</v>
      </c>
      <c r="G138" s="57">
        <v>2678.6</v>
      </c>
      <c r="H138" s="57">
        <v>2678.6</v>
      </c>
      <c r="I138" s="53" t="s">
        <v>191</v>
      </c>
      <c r="J138" s="53">
        <v>15</v>
      </c>
      <c r="K138" s="63" t="s">
        <v>4</v>
      </c>
      <c r="L138" s="64">
        <v>149</v>
      </c>
      <c r="M138" s="7" t="s">
        <v>449</v>
      </c>
      <c r="N138" s="35"/>
    </row>
    <row r="139" spans="1:14" s="12" customFormat="1" ht="24">
      <c r="A139" s="63">
        <f t="shared" si="9"/>
        <v>128</v>
      </c>
      <c r="B139" s="82" t="s">
        <v>185</v>
      </c>
      <c r="C139" s="63" t="s">
        <v>387</v>
      </c>
      <c r="D139" s="156" t="s">
        <v>21</v>
      </c>
      <c r="E139" s="84">
        <v>1</v>
      </c>
      <c r="F139" s="81">
        <v>212000</v>
      </c>
      <c r="G139" s="57">
        <f>E139*F139</f>
        <v>212000</v>
      </c>
      <c r="H139" s="57">
        <v>212000</v>
      </c>
      <c r="I139" s="53" t="s">
        <v>97</v>
      </c>
      <c r="J139" s="53">
        <v>365</v>
      </c>
      <c r="K139" s="63" t="s">
        <v>4</v>
      </c>
      <c r="L139" s="67">
        <v>159</v>
      </c>
      <c r="M139" s="7" t="s">
        <v>449</v>
      </c>
      <c r="N139" s="35"/>
    </row>
    <row r="140" spans="1:14" s="12" customFormat="1" ht="36">
      <c r="A140" s="63">
        <f t="shared" si="9"/>
        <v>129</v>
      </c>
      <c r="B140" s="80" t="s">
        <v>196</v>
      </c>
      <c r="C140" s="63" t="s">
        <v>387</v>
      </c>
      <c r="D140" s="63" t="s">
        <v>21</v>
      </c>
      <c r="E140" s="85">
        <v>1</v>
      </c>
      <c r="F140" s="57">
        <v>54000</v>
      </c>
      <c r="G140" s="57">
        <f>E140*F140</f>
        <v>54000</v>
      </c>
      <c r="H140" s="57">
        <v>54000</v>
      </c>
      <c r="I140" s="53" t="s">
        <v>197</v>
      </c>
      <c r="J140" s="53">
        <v>305</v>
      </c>
      <c r="K140" s="63" t="s">
        <v>4</v>
      </c>
      <c r="L140" s="67">
        <v>159</v>
      </c>
      <c r="M140" s="31" t="s">
        <v>449</v>
      </c>
      <c r="N140" s="35"/>
    </row>
    <row r="141" spans="1:14" s="12" customFormat="1" ht="24">
      <c r="A141" s="63">
        <f t="shared" si="9"/>
        <v>130</v>
      </c>
      <c r="B141" s="80" t="s">
        <v>319</v>
      </c>
      <c r="C141" s="63" t="s">
        <v>387</v>
      </c>
      <c r="D141" s="156" t="s">
        <v>20</v>
      </c>
      <c r="E141" s="79">
        <v>1</v>
      </c>
      <c r="F141" s="91">
        <v>43900</v>
      </c>
      <c r="G141" s="57">
        <f>E141*F141</f>
        <v>43900</v>
      </c>
      <c r="H141" s="57">
        <f>G141/1.12</f>
        <v>39196.428571428565</v>
      </c>
      <c r="I141" s="53" t="s">
        <v>191</v>
      </c>
      <c r="J141" s="53">
        <v>15</v>
      </c>
      <c r="K141" s="63" t="s">
        <v>4</v>
      </c>
      <c r="L141" s="67">
        <v>414</v>
      </c>
      <c r="M141" s="7" t="s">
        <v>448</v>
      </c>
      <c r="N141" s="35"/>
    </row>
    <row r="142" spans="1:14" s="12" customFormat="1" ht="12.75">
      <c r="A142" s="63">
        <f t="shared" si="9"/>
        <v>131</v>
      </c>
      <c r="B142" s="80" t="s">
        <v>309</v>
      </c>
      <c r="C142" s="63" t="s">
        <v>387</v>
      </c>
      <c r="D142" s="156" t="s">
        <v>20</v>
      </c>
      <c r="E142" s="54">
        <v>100</v>
      </c>
      <c r="F142" s="81">
        <v>300</v>
      </c>
      <c r="G142" s="57">
        <f>E142*F142</f>
        <v>30000</v>
      </c>
      <c r="H142" s="57">
        <v>30000</v>
      </c>
      <c r="I142" s="53" t="s">
        <v>191</v>
      </c>
      <c r="J142" s="53">
        <v>15</v>
      </c>
      <c r="K142" s="63" t="s">
        <v>4</v>
      </c>
      <c r="L142" s="64">
        <v>149</v>
      </c>
      <c r="M142" s="7" t="s">
        <v>449</v>
      </c>
      <c r="N142" s="35"/>
    </row>
    <row r="143" spans="1:14" s="12" customFormat="1" ht="12.75">
      <c r="A143" s="63">
        <f t="shared" si="9"/>
        <v>132</v>
      </c>
      <c r="B143" s="82" t="s">
        <v>314</v>
      </c>
      <c r="C143" s="63" t="s">
        <v>387</v>
      </c>
      <c r="D143" s="156" t="s">
        <v>76</v>
      </c>
      <c r="E143" s="54">
        <v>610</v>
      </c>
      <c r="F143" s="81">
        <v>98</v>
      </c>
      <c r="G143" s="57">
        <f>E143*F143</f>
        <v>59780</v>
      </c>
      <c r="H143" s="57">
        <f>G143/1.12</f>
        <v>53374.99999999999</v>
      </c>
      <c r="I143" s="53" t="s">
        <v>191</v>
      </c>
      <c r="J143" s="53">
        <v>15</v>
      </c>
      <c r="K143" s="63" t="s">
        <v>4</v>
      </c>
      <c r="L143" s="64">
        <v>149</v>
      </c>
      <c r="M143" s="7" t="s">
        <v>449</v>
      </c>
      <c r="N143" s="35"/>
    </row>
    <row r="144" spans="1:14" s="12" customFormat="1" ht="12.75">
      <c r="A144" s="63">
        <f t="shared" si="9"/>
        <v>133</v>
      </c>
      <c r="B144" s="82" t="s">
        <v>406</v>
      </c>
      <c r="C144" s="63" t="s">
        <v>387</v>
      </c>
      <c r="D144" s="156" t="s">
        <v>20</v>
      </c>
      <c r="E144" s="85">
        <v>16</v>
      </c>
      <c r="F144" s="57">
        <v>572.4</v>
      </c>
      <c r="G144" s="57">
        <v>9158.39</v>
      </c>
      <c r="H144" s="57">
        <v>9158.49</v>
      </c>
      <c r="I144" s="53" t="s">
        <v>352</v>
      </c>
      <c r="J144" s="53">
        <v>15</v>
      </c>
      <c r="K144" s="63" t="s">
        <v>4</v>
      </c>
      <c r="L144" s="64">
        <v>149</v>
      </c>
      <c r="M144" s="7"/>
      <c r="N144" s="35"/>
    </row>
    <row r="145" spans="1:14" s="12" customFormat="1" ht="12.75">
      <c r="A145" s="63">
        <f t="shared" si="9"/>
        <v>134</v>
      </c>
      <c r="B145" s="82" t="s">
        <v>34</v>
      </c>
      <c r="C145" s="63" t="s">
        <v>387</v>
      </c>
      <c r="D145" s="156" t="s">
        <v>20</v>
      </c>
      <c r="E145" s="85">
        <v>55</v>
      </c>
      <c r="F145" s="57">
        <v>300</v>
      </c>
      <c r="G145" s="57">
        <f>E145*F145</f>
        <v>16500</v>
      </c>
      <c r="H145" s="57">
        <v>16500</v>
      </c>
      <c r="I145" s="53" t="s">
        <v>192</v>
      </c>
      <c r="J145" s="53">
        <v>15</v>
      </c>
      <c r="K145" s="63" t="s">
        <v>4</v>
      </c>
      <c r="L145" s="64">
        <v>149</v>
      </c>
      <c r="M145" s="7"/>
      <c r="N145" s="35"/>
    </row>
    <row r="146" spans="1:14" s="12" customFormat="1" ht="12.75">
      <c r="A146" s="63">
        <f t="shared" si="9"/>
        <v>135</v>
      </c>
      <c r="B146" s="80" t="s">
        <v>364</v>
      </c>
      <c r="C146" s="63" t="s">
        <v>387</v>
      </c>
      <c r="D146" s="156" t="s">
        <v>20</v>
      </c>
      <c r="E146" s="125">
        <v>3</v>
      </c>
      <c r="F146" s="126">
        <v>14000.32</v>
      </c>
      <c r="G146" s="57">
        <v>42000.96</v>
      </c>
      <c r="H146" s="57">
        <v>42000.96</v>
      </c>
      <c r="I146" s="53" t="s">
        <v>352</v>
      </c>
      <c r="J146" s="53">
        <v>15</v>
      </c>
      <c r="K146" s="63" t="s">
        <v>4</v>
      </c>
      <c r="L146" s="67">
        <v>414</v>
      </c>
      <c r="M146" s="7" t="s">
        <v>449</v>
      </c>
      <c r="N146" s="35"/>
    </row>
    <row r="147" spans="1:14" s="12" customFormat="1" ht="12.75">
      <c r="A147" s="63">
        <f t="shared" si="9"/>
        <v>136</v>
      </c>
      <c r="B147" s="82" t="s">
        <v>28</v>
      </c>
      <c r="C147" s="63" t="s">
        <v>387</v>
      </c>
      <c r="D147" s="156" t="s">
        <v>20</v>
      </c>
      <c r="E147" s="85">
        <v>300</v>
      </c>
      <c r="F147" s="57">
        <v>15</v>
      </c>
      <c r="G147" s="57">
        <v>4017</v>
      </c>
      <c r="H147" s="57">
        <v>4017</v>
      </c>
      <c r="I147" s="53" t="s">
        <v>191</v>
      </c>
      <c r="J147" s="53">
        <v>15</v>
      </c>
      <c r="K147" s="63" t="s">
        <v>4</v>
      </c>
      <c r="L147" s="64">
        <v>149</v>
      </c>
      <c r="M147" s="7"/>
      <c r="N147" s="35"/>
    </row>
    <row r="148" spans="1:14" s="12" customFormat="1" ht="12.75">
      <c r="A148" s="63">
        <f t="shared" si="9"/>
        <v>137</v>
      </c>
      <c r="B148" s="151" t="s">
        <v>369</v>
      </c>
      <c r="C148" s="63" t="s">
        <v>387</v>
      </c>
      <c r="D148" s="156" t="s">
        <v>20</v>
      </c>
      <c r="E148" s="138">
        <v>1</v>
      </c>
      <c r="F148" s="135">
        <v>2890</v>
      </c>
      <c r="G148" s="57">
        <f>E148*F148</f>
        <v>2890</v>
      </c>
      <c r="H148" s="57">
        <f>G148/1.12</f>
        <v>2580.3571428571427</v>
      </c>
      <c r="I148" s="53" t="s">
        <v>352</v>
      </c>
      <c r="J148" s="53">
        <v>15</v>
      </c>
      <c r="K148" s="63" t="s">
        <v>4</v>
      </c>
      <c r="L148" s="67">
        <v>149</v>
      </c>
      <c r="M148" s="7" t="s">
        <v>449</v>
      </c>
      <c r="N148" s="35"/>
    </row>
    <row r="149" spans="1:14" s="12" customFormat="1" ht="12.75">
      <c r="A149" s="63">
        <f t="shared" si="9"/>
        <v>138</v>
      </c>
      <c r="B149" s="82" t="s">
        <v>221</v>
      </c>
      <c r="C149" s="63" t="s">
        <v>387</v>
      </c>
      <c r="D149" s="156" t="s">
        <v>20</v>
      </c>
      <c r="E149" s="85">
        <v>2</v>
      </c>
      <c r="F149" s="57">
        <v>2590</v>
      </c>
      <c r="G149" s="57">
        <f>E149*F149</f>
        <v>5180</v>
      </c>
      <c r="H149" s="57">
        <f>G149/1.12</f>
        <v>4625</v>
      </c>
      <c r="I149" s="53" t="s">
        <v>197</v>
      </c>
      <c r="J149" s="53">
        <v>15</v>
      </c>
      <c r="K149" s="63" t="s">
        <v>4</v>
      </c>
      <c r="L149" s="64">
        <v>149</v>
      </c>
      <c r="M149" s="31"/>
      <c r="N149" s="35"/>
    </row>
    <row r="150" spans="1:14" s="12" customFormat="1" ht="12.75">
      <c r="A150" s="63">
        <f t="shared" si="9"/>
        <v>139</v>
      </c>
      <c r="B150" s="82" t="s">
        <v>222</v>
      </c>
      <c r="C150" s="63" t="s">
        <v>387</v>
      </c>
      <c r="D150" s="156" t="s">
        <v>20</v>
      </c>
      <c r="E150" s="85">
        <v>18</v>
      </c>
      <c r="F150" s="57">
        <v>4850</v>
      </c>
      <c r="G150" s="57">
        <f>E150*F150</f>
        <v>87300</v>
      </c>
      <c r="H150" s="57">
        <f>G150/1.12</f>
        <v>77946.42857142857</v>
      </c>
      <c r="I150" s="53" t="s">
        <v>197</v>
      </c>
      <c r="J150" s="53">
        <v>15</v>
      </c>
      <c r="K150" s="63" t="s">
        <v>4</v>
      </c>
      <c r="L150" s="64">
        <v>149</v>
      </c>
      <c r="M150" s="31"/>
      <c r="N150" s="35"/>
    </row>
    <row r="151" spans="1:14" s="13" customFormat="1" ht="12.75">
      <c r="A151" s="63">
        <f t="shared" si="9"/>
        <v>140</v>
      </c>
      <c r="B151" s="82" t="s">
        <v>143</v>
      </c>
      <c r="C151" s="63" t="s">
        <v>387</v>
      </c>
      <c r="D151" s="156" t="s">
        <v>20</v>
      </c>
      <c r="E151" s="85">
        <v>14</v>
      </c>
      <c r="F151" s="57">
        <v>49</v>
      </c>
      <c r="G151" s="57">
        <v>687.54</v>
      </c>
      <c r="H151" s="57">
        <v>687.54</v>
      </c>
      <c r="I151" s="53" t="s">
        <v>191</v>
      </c>
      <c r="J151" s="53">
        <v>15</v>
      </c>
      <c r="K151" s="63" t="s">
        <v>4</v>
      </c>
      <c r="L151" s="64">
        <v>149</v>
      </c>
      <c r="M151" s="31"/>
      <c r="N151" s="35"/>
    </row>
    <row r="152" spans="1:14" s="44" customFormat="1" ht="12.75">
      <c r="A152" s="63">
        <f t="shared" si="9"/>
        <v>141</v>
      </c>
      <c r="B152" s="82" t="s">
        <v>81</v>
      </c>
      <c r="C152" s="63" t="s">
        <v>387</v>
      </c>
      <c r="D152" s="156" t="s">
        <v>20</v>
      </c>
      <c r="E152" s="85">
        <v>10</v>
      </c>
      <c r="F152" s="57">
        <v>89.3</v>
      </c>
      <c r="G152" s="57">
        <v>892.9</v>
      </c>
      <c r="H152" s="57">
        <v>892.9</v>
      </c>
      <c r="I152" s="53" t="s">
        <v>191</v>
      </c>
      <c r="J152" s="53">
        <v>15</v>
      </c>
      <c r="K152" s="63" t="s">
        <v>4</v>
      </c>
      <c r="L152" s="64">
        <v>149</v>
      </c>
      <c r="M152" s="31"/>
      <c r="N152" s="47"/>
    </row>
    <row r="153" spans="1:14" s="44" customFormat="1" ht="12.75">
      <c r="A153" s="63">
        <f t="shared" si="9"/>
        <v>142</v>
      </c>
      <c r="B153" s="82" t="s">
        <v>239</v>
      </c>
      <c r="C153" s="63" t="s">
        <v>387</v>
      </c>
      <c r="D153" s="156" t="s">
        <v>20</v>
      </c>
      <c r="E153" s="85">
        <v>3</v>
      </c>
      <c r="F153" s="57">
        <v>15990</v>
      </c>
      <c r="G153" s="57">
        <v>47970.01</v>
      </c>
      <c r="H153" s="57">
        <f>G153/1.12</f>
        <v>42830.36607142857</v>
      </c>
      <c r="I153" s="53" t="s">
        <v>83</v>
      </c>
      <c r="J153" s="53">
        <v>15</v>
      </c>
      <c r="K153" s="63" t="s">
        <v>4</v>
      </c>
      <c r="L153" s="64">
        <v>149</v>
      </c>
      <c r="M153" s="31" t="s">
        <v>449</v>
      </c>
      <c r="N153" s="35"/>
    </row>
    <row r="154" spans="1:14" s="12" customFormat="1" ht="24">
      <c r="A154" s="63">
        <f t="shared" si="9"/>
        <v>143</v>
      </c>
      <c r="B154" s="82" t="s">
        <v>57</v>
      </c>
      <c r="C154" s="63" t="s">
        <v>387</v>
      </c>
      <c r="D154" s="156" t="s">
        <v>20</v>
      </c>
      <c r="E154" s="85">
        <v>5</v>
      </c>
      <c r="F154" s="57">
        <v>892.86</v>
      </c>
      <c r="G154" s="57">
        <v>4464.3</v>
      </c>
      <c r="H154" s="57">
        <v>4464.3</v>
      </c>
      <c r="I154" s="53" t="s">
        <v>191</v>
      </c>
      <c r="J154" s="53">
        <v>15</v>
      </c>
      <c r="K154" s="63" t="s">
        <v>4</v>
      </c>
      <c r="L154" s="64">
        <v>149</v>
      </c>
      <c r="M154" s="31" t="s">
        <v>449</v>
      </c>
      <c r="N154" s="35"/>
    </row>
    <row r="155" spans="1:14" s="12" customFormat="1" ht="12.75">
      <c r="A155" s="63">
        <f t="shared" si="9"/>
        <v>144</v>
      </c>
      <c r="B155" s="80" t="s">
        <v>321</v>
      </c>
      <c r="C155" s="63" t="s">
        <v>387</v>
      </c>
      <c r="D155" s="156" t="s">
        <v>20</v>
      </c>
      <c r="E155" s="79">
        <v>1</v>
      </c>
      <c r="F155" s="91">
        <v>155000</v>
      </c>
      <c r="G155" s="57">
        <f>E155*F155</f>
        <v>155000</v>
      </c>
      <c r="H155" s="57">
        <f>G155/1.12</f>
        <v>138392.85714285713</v>
      </c>
      <c r="I155" s="53" t="s">
        <v>191</v>
      </c>
      <c r="J155" s="53">
        <v>15</v>
      </c>
      <c r="K155" s="63" t="s">
        <v>4</v>
      </c>
      <c r="L155" s="67">
        <v>414</v>
      </c>
      <c r="M155" s="31" t="s">
        <v>449</v>
      </c>
      <c r="N155" s="35"/>
    </row>
    <row r="156" spans="1:14" s="13" customFormat="1" ht="12.75">
      <c r="A156" s="63">
        <f t="shared" si="9"/>
        <v>145</v>
      </c>
      <c r="B156" s="82" t="s">
        <v>258</v>
      </c>
      <c r="C156" s="63" t="s">
        <v>387</v>
      </c>
      <c r="D156" s="156" t="s">
        <v>20</v>
      </c>
      <c r="E156" s="85">
        <v>7</v>
      </c>
      <c r="F156" s="57">
        <v>512</v>
      </c>
      <c r="G156" s="57">
        <f>E156*F156</f>
        <v>3584</v>
      </c>
      <c r="H156" s="57">
        <f>G156/1.12</f>
        <v>3199.9999999999995</v>
      </c>
      <c r="I156" s="53" t="s">
        <v>190</v>
      </c>
      <c r="J156" s="53">
        <v>15</v>
      </c>
      <c r="K156" s="63" t="s">
        <v>4</v>
      </c>
      <c r="L156" s="64">
        <v>149</v>
      </c>
      <c r="M156" s="31" t="s">
        <v>449</v>
      </c>
      <c r="N156" s="35"/>
    </row>
    <row r="157" spans="1:14" s="12" customFormat="1" ht="12.75">
      <c r="A157" s="63">
        <f t="shared" si="9"/>
        <v>146</v>
      </c>
      <c r="B157" s="82" t="s">
        <v>402</v>
      </c>
      <c r="C157" s="63" t="s">
        <v>387</v>
      </c>
      <c r="D157" s="156" t="s">
        <v>20</v>
      </c>
      <c r="E157" s="54">
        <v>1</v>
      </c>
      <c r="F157" s="56">
        <v>2500</v>
      </c>
      <c r="G157" s="57">
        <f>E157*F157</f>
        <v>2500</v>
      </c>
      <c r="H157" s="57">
        <f>G157/1.12</f>
        <v>2232.142857142857</v>
      </c>
      <c r="I157" s="53" t="s">
        <v>191</v>
      </c>
      <c r="J157" s="53">
        <v>15</v>
      </c>
      <c r="K157" s="63" t="s">
        <v>4</v>
      </c>
      <c r="L157" s="64">
        <v>149</v>
      </c>
      <c r="M157" s="31" t="s">
        <v>449</v>
      </c>
      <c r="N157" s="47"/>
    </row>
    <row r="158" spans="1:14" s="12" customFormat="1" ht="12.75">
      <c r="A158" s="63">
        <f t="shared" si="9"/>
        <v>147</v>
      </c>
      <c r="B158" s="127" t="s">
        <v>383</v>
      </c>
      <c r="C158" s="63" t="s">
        <v>387</v>
      </c>
      <c r="D158" s="156" t="s">
        <v>20</v>
      </c>
      <c r="E158" s="86">
        <v>20</v>
      </c>
      <c r="F158" s="134">
        <v>100</v>
      </c>
      <c r="G158" s="57">
        <v>2000.1</v>
      </c>
      <c r="H158" s="57">
        <f>G158/1.12</f>
        <v>1785.803571428571</v>
      </c>
      <c r="I158" s="53" t="s">
        <v>352</v>
      </c>
      <c r="J158" s="53">
        <v>15</v>
      </c>
      <c r="K158" s="63" t="s">
        <v>4</v>
      </c>
      <c r="L158" s="67">
        <v>149</v>
      </c>
      <c r="M158" s="31" t="s">
        <v>449</v>
      </c>
      <c r="N158" s="35"/>
    </row>
    <row r="159" spans="1:14" s="12" customFormat="1" ht="12.75">
      <c r="A159" s="63">
        <f t="shared" si="9"/>
        <v>148</v>
      </c>
      <c r="B159" s="82" t="s">
        <v>91</v>
      </c>
      <c r="C159" s="63" t="s">
        <v>387</v>
      </c>
      <c r="D159" s="156" t="s">
        <v>20</v>
      </c>
      <c r="E159" s="85">
        <v>3</v>
      </c>
      <c r="F159" s="57">
        <v>4060</v>
      </c>
      <c r="G159" s="57">
        <f>E159*F159</f>
        <v>12180</v>
      </c>
      <c r="H159" s="57">
        <v>12180</v>
      </c>
      <c r="I159" s="53" t="s">
        <v>191</v>
      </c>
      <c r="J159" s="53">
        <v>15</v>
      </c>
      <c r="K159" s="63" t="s">
        <v>4</v>
      </c>
      <c r="L159" s="64">
        <v>149</v>
      </c>
      <c r="M159" s="31" t="s">
        <v>449</v>
      </c>
      <c r="N159" s="35"/>
    </row>
    <row r="160" spans="1:14" s="12" customFormat="1" ht="12.75">
      <c r="A160" s="63">
        <f t="shared" si="9"/>
        <v>149</v>
      </c>
      <c r="B160" s="127" t="s">
        <v>384</v>
      </c>
      <c r="C160" s="63" t="s">
        <v>387</v>
      </c>
      <c r="D160" s="156" t="s">
        <v>20</v>
      </c>
      <c r="E160" s="86">
        <v>20</v>
      </c>
      <c r="F160" s="134">
        <v>320</v>
      </c>
      <c r="G160" s="57">
        <v>6399.9</v>
      </c>
      <c r="H160" s="57">
        <f>G160/1.12</f>
        <v>5714.1964285714275</v>
      </c>
      <c r="I160" s="53" t="s">
        <v>352</v>
      </c>
      <c r="J160" s="53">
        <v>15</v>
      </c>
      <c r="K160" s="63" t="s">
        <v>4</v>
      </c>
      <c r="L160" s="67">
        <v>149</v>
      </c>
      <c r="M160" s="31" t="s">
        <v>449</v>
      </c>
      <c r="N160" s="35"/>
    </row>
    <row r="161" spans="1:14" s="12" customFormat="1" ht="12.75" customHeight="1">
      <c r="A161" s="63">
        <f t="shared" si="9"/>
        <v>150</v>
      </c>
      <c r="B161" s="82" t="s">
        <v>354</v>
      </c>
      <c r="C161" s="63" t="s">
        <v>387</v>
      </c>
      <c r="D161" s="156" t="s">
        <v>20</v>
      </c>
      <c r="E161" s="54">
        <v>2</v>
      </c>
      <c r="F161" s="56">
        <v>15430.02</v>
      </c>
      <c r="G161" s="57">
        <v>30860.03</v>
      </c>
      <c r="H161" s="57">
        <f>G161/1.12</f>
        <v>27553.59821428571</v>
      </c>
      <c r="I161" s="53" t="s">
        <v>352</v>
      </c>
      <c r="J161" s="53">
        <v>15</v>
      </c>
      <c r="K161" s="63" t="s">
        <v>4</v>
      </c>
      <c r="L161" s="67">
        <v>414</v>
      </c>
      <c r="M161" s="31" t="s">
        <v>449</v>
      </c>
      <c r="N161" s="35"/>
    </row>
    <row r="162" spans="1:14" s="12" customFormat="1" ht="12.75">
      <c r="A162" s="63">
        <f t="shared" si="9"/>
        <v>151</v>
      </c>
      <c r="B162" s="80" t="s">
        <v>322</v>
      </c>
      <c r="C162" s="63" t="s">
        <v>387</v>
      </c>
      <c r="D162" s="156" t="s">
        <v>20</v>
      </c>
      <c r="E162" s="79">
        <v>1</v>
      </c>
      <c r="F162" s="91">
        <v>36020</v>
      </c>
      <c r="G162" s="57">
        <f>E162*F162</f>
        <v>36020</v>
      </c>
      <c r="H162" s="57">
        <f>G162/1.12</f>
        <v>32160.714285714283</v>
      </c>
      <c r="I162" s="53" t="s">
        <v>191</v>
      </c>
      <c r="J162" s="53">
        <v>15</v>
      </c>
      <c r="K162" s="63" t="s">
        <v>4</v>
      </c>
      <c r="L162" s="67">
        <v>414</v>
      </c>
      <c r="M162" s="32" t="s">
        <v>449</v>
      </c>
      <c r="N162" s="35"/>
    </row>
    <row r="163" spans="1:14" s="12" customFormat="1" ht="12.75">
      <c r="A163" s="63">
        <f t="shared" si="9"/>
        <v>152</v>
      </c>
      <c r="B163" s="82" t="s">
        <v>166</v>
      </c>
      <c r="C163" s="63" t="s">
        <v>387</v>
      </c>
      <c r="D163" s="156" t="s">
        <v>20</v>
      </c>
      <c r="E163" s="85">
        <v>3</v>
      </c>
      <c r="F163" s="57">
        <v>2000</v>
      </c>
      <c r="G163" s="57">
        <v>5357.13</v>
      </c>
      <c r="H163" s="57">
        <v>5357.13</v>
      </c>
      <c r="I163" s="53" t="s">
        <v>191</v>
      </c>
      <c r="J163" s="53">
        <v>15</v>
      </c>
      <c r="K163" s="63" t="s">
        <v>4</v>
      </c>
      <c r="L163" s="64">
        <v>149</v>
      </c>
      <c r="M163" s="31" t="s">
        <v>449</v>
      </c>
      <c r="N163" s="35"/>
    </row>
    <row r="164" spans="1:14" ht="12.75">
      <c r="A164" s="63">
        <f t="shared" si="9"/>
        <v>153</v>
      </c>
      <c r="B164" s="82" t="s">
        <v>410</v>
      </c>
      <c r="C164" s="63" t="s">
        <v>387</v>
      </c>
      <c r="D164" s="156" t="s">
        <v>20</v>
      </c>
      <c r="E164" s="84">
        <v>100</v>
      </c>
      <c r="F164" s="81">
        <v>125</v>
      </c>
      <c r="G164" s="57">
        <v>12499.999999999998</v>
      </c>
      <c r="H164" s="57">
        <v>12499.999999999998</v>
      </c>
      <c r="I164" s="53" t="s">
        <v>191</v>
      </c>
      <c r="J164" s="53">
        <v>15</v>
      </c>
      <c r="K164" s="63" t="s">
        <v>4</v>
      </c>
      <c r="L164" s="64">
        <v>149</v>
      </c>
      <c r="M164" s="38"/>
      <c r="N164" s="35"/>
    </row>
    <row r="165" spans="1:14" s="12" customFormat="1" ht="12.75">
      <c r="A165" s="63">
        <f t="shared" si="9"/>
        <v>154</v>
      </c>
      <c r="B165" s="82" t="s">
        <v>411</v>
      </c>
      <c r="C165" s="63" t="s">
        <v>387</v>
      </c>
      <c r="D165" s="156" t="s">
        <v>20</v>
      </c>
      <c r="E165" s="84">
        <v>500</v>
      </c>
      <c r="F165" s="81">
        <v>200</v>
      </c>
      <c r="G165" s="57">
        <f>E165*F165</f>
        <v>100000</v>
      </c>
      <c r="H165" s="57">
        <v>100000</v>
      </c>
      <c r="I165" s="53" t="s">
        <v>191</v>
      </c>
      <c r="J165" s="53">
        <v>15</v>
      </c>
      <c r="K165" s="63" t="s">
        <v>4</v>
      </c>
      <c r="L165" s="64">
        <v>149</v>
      </c>
      <c r="M165" s="38"/>
      <c r="N165" s="35"/>
    </row>
    <row r="166" spans="1:14" ht="12.75">
      <c r="A166" s="63">
        <f t="shared" si="9"/>
        <v>155</v>
      </c>
      <c r="B166" s="82" t="s">
        <v>112</v>
      </c>
      <c r="C166" s="63" t="s">
        <v>387</v>
      </c>
      <c r="D166" s="156" t="s">
        <v>20</v>
      </c>
      <c r="E166" s="85">
        <v>150</v>
      </c>
      <c r="F166" s="57">
        <v>22.32</v>
      </c>
      <c r="G166" s="57">
        <v>3348</v>
      </c>
      <c r="H166" s="57">
        <v>3348</v>
      </c>
      <c r="I166" s="53" t="s">
        <v>191</v>
      </c>
      <c r="J166" s="53">
        <v>15</v>
      </c>
      <c r="K166" s="63" t="s">
        <v>4</v>
      </c>
      <c r="L166" s="64">
        <v>149</v>
      </c>
      <c r="M166" s="38"/>
      <c r="N166" s="35"/>
    </row>
    <row r="167" spans="1:14" s="12" customFormat="1" ht="12.75">
      <c r="A167" s="63">
        <f t="shared" si="9"/>
        <v>156</v>
      </c>
      <c r="B167" s="82" t="s">
        <v>120</v>
      </c>
      <c r="C167" s="63" t="s">
        <v>387</v>
      </c>
      <c r="D167" s="156" t="s">
        <v>7</v>
      </c>
      <c r="E167" s="85">
        <v>1</v>
      </c>
      <c r="F167" s="57">
        <v>982.14</v>
      </c>
      <c r="G167" s="57">
        <v>982.14</v>
      </c>
      <c r="H167" s="57">
        <v>982.14</v>
      </c>
      <c r="I167" s="53" t="s">
        <v>191</v>
      </c>
      <c r="J167" s="53">
        <v>15</v>
      </c>
      <c r="K167" s="63" t="s">
        <v>4</v>
      </c>
      <c r="L167" s="64">
        <v>149</v>
      </c>
      <c r="M167" s="38" t="s">
        <v>449</v>
      </c>
      <c r="N167" s="35"/>
    </row>
    <row r="168" spans="1:14" s="12" customFormat="1" ht="12.75">
      <c r="A168" s="63">
        <f t="shared" si="9"/>
        <v>157</v>
      </c>
      <c r="B168" s="82" t="s">
        <v>243</v>
      </c>
      <c r="C168" s="63" t="s">
        <v>387</v>
      </c>
      <c r="D168" s="156" t="s">
        <v>20</v>
      </c>
      <c r="E168" s="85">
        <v>1</v>
      </c>
      <c r="F168" s="57">
        <v>6700</v>
      </c>
      <c r="G168" s="57">
        <f>E168*F168</f>
        <v>6700</v>
      </c>
      <c r="H168" s="57">
        <v>6700</v>
      </c>
      <c r="I168" s="53" t="s">
        <v>83</v>
      </c>
      <c r="J168" s="53">
        <v>15</v>
      </c>
      <c r="K168" s="63" t="s">
        <v>4</v>
      </c>
      <c r="L168" s="64">
        <v>149</v>
      </c>
      <c r="M168" s="137" t="s">
        <v>449</v>
      </c>
      <c r="N168" s="35"/>
    </row>
    <row r="169" spans="1:14" s="12" customFormat="1" ht="12.75">
      <c r="A169" s="63">
        <f t="shared" si="9"/>
        <v>158</v>
      </c>
      <c r="B169" s="82" t="s">
        <v>119</v>
      </c>
      <c r="C169" s="63" t="s">
        <v>387</v>
      </c>
      <c r="D169" s="156" t="s">
        <v>20</v>
      </c>
      <c r="E169" s="85">
        <v>10</v>
      </c>
      <c r="F169" s="57">
        <v>267.85</v>
      </c>
      <c r="G169" s="57">
        <v>2678.5</v>
      </c>
      <c r="H169" s="57">
        <v>2678.5</v>
      </c>
      <c r="I169" s="53" t="s">
        <v>191</v>
      </c>
      <c r="J169" s="53">
        <v>15</v>
      </c>
      <c r="K169" s="63" t="s">
        <v>4</v>
      </c>
      <c r="L169" s="64">
        <v>149</v>
      </c>
      <c r="M169" s="38" t="s">
        <v>449</v>
      </c>
      <c r="N169" s="35"/>
    </row>
    <row r="170" spans="1:14" s="12" customFormat="1" ht="12.75">
      <c r="A170" s="63">
        <f t="shared" si="9"/>
        <v>159</v>
      </c>
      <c r="B170" s="82" t="s">
        <v>275</v>
      </c>
      <c r="C170" s="63" t="s">
        <v>387</v>
      </c>
      <c r="D170" s="156" t="s">
        <v>20</v>
      </c>
      <c r="E170" s="54">
        <v>10</v>
      </c>
      <c r="F170" s="81">
        <v>300</v>
      </c>
      <c r="G170" s="57">
        <f>E170*F170</f>
        <v>3000</v>
      </c>
      <c r="H170" s="57">
        <f>G170/1.12</f>
        <v>2678.5714285714284</v>
      </c>
      <c r="I170" s="53" t="s">
        <v>99</v>
      </c>
      <c r="J170" s="53">
        <v>15</v>
      </c>
      <c r="K170" s="63" t="s">
        <v>4</v>
      </c>
      <c r="L170" s="64">
        <v>149</v>
      </c>
      <c r="M170" s="38" t="s">
        <v>449</v>
      </c>
      <c r="N170" s="35"/>
    </row>
    <row r="171" spans="1:14" s="13" customFormat="1" ht="12.75">
      <c r="A171" s="63">
        <f t="shared" si="9"/>
        <v>160</v>
      </c>
      <c r="B171" s="82" t="s">
        <v>391</v>
      </c>
      <c r="C171" s="63" t="s">
        <v>387</v>
      </c>
      <c r="D171" s="156" t="s">
        <v>32</v>
      </c>
      <c r="E171" s="85">
        <v>30</v>
      </c>
      <c r="F171" s="57">
        <v>103</v>
      </c>
      <c r="G171" s="57">
        <v>3089.86</v>
      </c>
      <c r="H171" s="57">
        <f>G171/1.12</f>
        <v>2758.803571428571</v>
      </c>
      <c r="I171" s="53" t="s">
        <v>197</v>
      </c>
      <c r="J171" s="53">
        <v>15</v>
      </c>
      <c r="K171" s="63" t="s">
        <v>4</v>
      </c>
      <c r="L171" s="64">
        <v>149</v>
      </c>
      <c r="M171" s="7"/>
      <c r="N171" s="47"/>
    </row>
    <row r="172" spans="1:14" s="12" customFormat="1" ht="12.75">
      <c r="A172" s="63">
        <f t="shared" si="9"/>
        <v>161</v>
      </c>
      <c r="B172" s="82" t="s">
        <v>113</v>
      </c>
      <c r="C172" s="63" t="s">
        <v>387</v>
      </c>
      <c r="D172" s="156" t="s">
        <v>393</v>
      </c>
      <c r="E172" s="85">
        <v>6</v>
      </c>
      <c r="F172" s="57">
        <v>540</v>
      </c>
      <c r="G172" s="57">
        <v>3239.98</v>
      </c>
      <c r="H172" s="57">
        <f>G172/1.12</f>
        <v>2892.8392857142853</v>
      </c>
      <c r="I172" s="53" t="s">
        <v>197</v>
      </c>
      <c r="J172" s="53">
        <v>15</v>
      </c>
      <c r="K172" s="63" t="s">
        <v>4</v>
      </c>
      <c r="L172" s="64">
        <v>149</v>
      </c>
      <c r="M172" s="7"/>
      <c r="N172" s="35"/>
    </row>
    <row r="173" spans="1:14" ht="12.75">
      <c r="A173" s="63">
        <f t="shared" si="9"/>
        <v>162</v>
      </c>
      <c r="B173" s="82" t="s">
        <v>66</v>
      </c>
      <c r="C173" s="63" t="s">
        <v>387</v>
      </c>
      <c r="D173" s="156" t="s">
        <v>76</v>
      </c>
      <c r="E173" s="85">
        <v>100</v>
      </c>
      <c r="F173" s="57">
        <v>95.54</v>
      </c>
      <c r="G173" s="57">
        <v>9554</v>
      </c>
      <c r="H173" s="57">
        <v>9554</v>
      </c>
      <c r="I173" s="53" t="s">
        <v>191</v>
      </c>
      <c r="J173" s="53">
        <v>15</v>
      </c>
      <c r="K173" s="63" t="s">
        <v>4</v>
      </c>
      <c r="L173" s="64">
        <v>149</v>
      </c>
      <c r="M173" s="7" t="s">
        <v>449</v>
      </c>
      <c r="N173" s="35"/>
    </row>
    <row r="174" spans="1:14" s="12" customFormat="1" ht="12.75">
      <c r="A174" s="63">
        <f t="shared" si="9"/>
        <v>163</v>
      </c>
      <c r="B174" s="82" t="s">
        <v>68</v>
      </c>
      <c r="C174" s="63" t="s">
        <v>387</v>
      </c>
      <c r="D174" s="156" t="s">
        <v>20</v>
      </c>
      <c r="E174" s="85">
        <v>15</v>
      </c>
      <c r="F174" s="57">
        <v>196.43</v>
      </c>
      <c r="G174" s="57">
        <v>2946.45</v>
      </c>
      <c r="H174" s="57">
        <v>2946.45</v>
      </c>
      <c r="I174" s="53" t="s">
        <v>191</v>
      </c>
      <c r="J174" s="53">
        <v>15</v>
      </c>
      <c r="K174" s="63" t="s">
        <v>4</v>
      </c>
      <c r="L174" s="64">
        <v>149</v>
      </c>
      <c r="M174" s="7" t="s">
        <v>449</v>
      </c>
      <c r="N174" s="35"/>
    </row>
    <row r="175" spans="1:14" s="12" customFormat="1" ht="12.75">
      <c r="A175" s="63">
        <f t="shared" si="9"/>
        <v>164</v>
      </c>
      <c r="B175" s="82" t="s">
        <v>69</v>
      </c>
      <c r="C175" s="63" t="s">
        <v>387</v>
      </c>
      <c r="D175" s="156" t="s">
        <v>20</v>
      </c>
      <c r="E175" s="85">
        <v>5</v>
      </c>
      <c r="F175" s="57">
        <v>2500</v>
      </c>
      <c r="G175" s="57">
        <f aca="true" t="shared" si="11" ref="G175:G185">E175*F175</f>
        <v>12500</v>
      </c>
      <c r="H175" s="57">
        <v>12500</v>
      </c>
      <c r="I175" s="53" t="s">
        <v>191</v>
      </c>
      <c r="J175" s="53">
        <v>15</v>
      </c>
      <c r="K175" s="63" t="s">
        <v>4</v>
      </c>
      <c r="L175" s="64">
        <v>149</v>
      </c>
      <c r="M175" s="124" t="s">
        <v>449</v>
      </c>
      <c r="N175" s="35"/>
    </row>
    <row r="176" spans="1:14" s="12" customFormat="1" ht="12.75">
      <c r="A176" s="63">
        <f t="shared" si="9"/>
        <v>165</v>
      </c>
      <c r="B176" s="82" t="s">
        <v>356</v>
      </c>
      <c r="C176" s="63" t="s">
        <v>387</v>
      </c>
      <c r="D176" s="156" t="s">
        <v>20</v>
      </c>
      <c r="E176" s="54">
        <v>15</v>
      </c>
      <c r="F176" s="56">
        <v>14000</v>
      </c>
      <c r="G176" s="57">
        <f t="shared" si="11"/>
        <v>210000</v>
      </c>
      <c r="H176" s="57">
        <v>210000</v>
      </c>
      <c r="I176" s="53" t="s">
        <v>352</v>
      </c>
      <c r="J176" s="53">
        <v>15</v>
      </c>
      <c r="K176" s="63" t="s">
        <v>4</v>
      </c>
      <c r="L176" s="67">
        <v>414</v>
      </c>
      <c r="M176" s="7" t="s">
        <v>449</v>
      </c>
      <c r="N176" s="35"/>
    </row>
    <row r="177" spans="1:14" s="12" customFormat="1" ht="12.75">
      <c r="A177" s="63">
        <f t="shared" si="9"/>
        <v>166</v>
      </c>
      <c r="B177" s="80" t="s">
        <v>305</v>
      </c>
      <c r="C177" s="63" t="s">
        <v>387</v>
      </c>
      <c r="D177" s="156" t="s">
        <v>20</v>
      </c>
      <c r="E177" s="54">
        <v>1</v>
      </c>
      <c r="F177" s="81">
        <v>4900</v>
      </c>
      <c r="G177" s="57">
        <f t="shared" si="11"/>
        <v>4900</v>
      </c>
      <c r="H177" s="57">
        <v>4900</v>
      </c>
      <c r="I177" s="53" t="s">
        <v>191</v>
      </c>
      <c r="J177" s="53">
        <v>15</v>
      </c>
      <c r="K177" s="63" t="s">
        <v>4</v>
      </c>
      <c r="L177" s="64">
        <v>149</v>
      </c>
      <c r="M177" s="7"/>
      <c r="N177" s="35"/>
    </row>
    <row r="178" spans="1:14" s="13" customFormat="1" ht="24">
      <c r="A178" s="63">
        <f t="shared" si="9"/>
        <v>167</v>
      </c>
      <c r="B178" s="82" t="s">
        <v>348</v>
      </c>
      <c r="C178" s="63" t="s">
        <v>387</v>
      </c>
      <c r="D178" s="156" t="s">
        <v>21</v>
      </c>
      <c r="E178" s="101">
        <v>1</v>
      </c>
      <c r="F178" s="133">
        <v>37800</v>
      </c>
      <c r="G178" s="57">
        <f t="shared" si="11"/>
        <v>37800</v>
      </c>
      <c r="H178" s="57">
        <f>G178/1.12</f>
        <v>33750</v>
      </c>
      <c r="I178" s="53" t="s">
        <v>191</v>
      </c>
      <c r="J178" s="53">
        <v>15</v>
      </c>
      <c r="K178" s="63" t="s">
        <v>4</v>
      </c>
      <c r="L178" s="67">
        <v>159</v>
      </c>
      <c r="M178" s="7" t="s">
        <v>449</v>
      </c>
      <c r="N178" s="35"/>
    </row>
    <row r="179" spans="1:14" s="12" customFormat="1" ht="24">
      <c r="A179" s="63">
        <f t="shared" si="9"/>
        <v>168</v>
      </c>
      <c r="B179" s="82" t="s">
        <v>347</v>
      </c>
      <c r="C179" s="63" t="s">
        <v>387</v>
      </c>
      <c r="D179" s="156" t="s">
        <v>21</v>
      </c>
      <c r="E179" s="101">
        <v>1</v>
      </c>
      <c r="F179" s="133">
        <v>47200</v>
      </c>
      <c r="G179" s="57">
        <f t="shared" si="11"/>
        <v>47200</v>
      </c>
      <c r="H179" s="57">
        <f>G179/1.12</f>
        <v>42142.85714285714</v>
      </c>
      <c r="I179" s="53" t="s">
        <v>191</v>
      </c>
      <c r="J179" s="53">
        <v>15</v>
      </c>
      <c r="K179" s="63" t="s">
        <v>4</v>
      </c>
      <c r="L179" s="67">
        <v>159</v>
      </c>
      <c r="M179" s="38" t="s">
        <v>449</v>
      </c>
      <c r="N179" s="47"/>
    </row>
    <row r="180" spans="1:14" s="13" customFormat="1" ht="12.75">
      <c r="A180" s="63">
        <f t="shared" si="9"/>
        <v>169</v>
      </c>
      <c r="B180" s="82" t="s">
        <v>266</v>
      </c>
      <c r="C180" s="63" t="s">
        <v>387</v>
      </c>
      <c r="D180" s="156" t="s">
        <v>20</v>
      </c>
      <c r="E180" s="85">
        <v>1</v>
      </c>
      <c r="F180" s="57">
        <v>16000</v>
      </c>
      <c r="G180" s="57">
        <f t="shared" si="11"/>
        <v>16000</v>
      </c>
      <c r="H180" s="57">
        <v>16000</v>
      </c>
      <c r="I180" s="53" t="s">
        <v>190</v>
      </c>
      <c r="J180" s="53">
        <v>15</v>
      </c>
      <c r="K180" s="63" t="s">
        <v>4</v>
      </c>
      <c r="L180" s="64">
        <v>414</v>
      </c>
      <c r="M180" s="39" t="s">
        <v>449</v>
      </c>
      <c r="N180" s="35"/>
    </row>
    <row r="181" spans="1:14" s="13" customFormat="1" ht="12.75">
      <c r="A181" s="63">
        <f aca="true" t="shared" si="12" ref="A181:A244">A180+1</f>
        <v>170</v>
      </c>
      <c r="B181" s="127" t="s">
        <v>371</v>
      </c>
      <c r="C181" s="63" t="s">
        <v>387</v>
      </c>
      <c r="D181" s="156" t="s">
        <v>20</v>
      </c>
      <c r="E181" s="86">
        <v>15</v>
      </c>
      <c r="F181" s="134">
        <v>890</v>
      </c>
      <c r="G181" s="57">
        <f t="shared" si="11"/>
        <v>13350</v>
      </c>
      <c r="H181" s="57">
        <v>13350</v>
      </c>
      <c r="I181" s="53" t="s">
        <v>352</v>
      </c>
      <c r="J181" s="53">
        <v>15</v>
      </c>
      <c r="K181" s="63" t="s">
        <v>4</v>
      </c>
      <c r="L181" s="67">
        <v>149</v>
      </c>
      <c r="M181" s="7" t="s">
        <v>449</v>
      </c>
      <c r="N181" s="47"/>
    </row>
    <row r="182" spans="1:14" s="12" customFormat="1" ht="12.75">
      <c r="A182" s="63">
        <f t="shared" si="12"/>
        <v>171</v>
      </c>
      <c r="B182" s="127" t="s">
        <v>381</v>
      </c>
      <c r="C182" s="63" t="s">
        <v>387</v>
      </c>
      <c r="D182" s="156" t="s">
        <v>20</v>
      </c>
      <c r="E182" s="86">
        <v>10</v>
      </c>
      <c r="F182" s="134">
        <v>120</v>
      </c>
      <c r="G182" s="57">
        <f t="shared" si="11"/>
        <v>1200</v>
      </c>
      <c r="H182" s="57">
        <f>G182/1.12</f>
        <v>1071.4285714285713</v>
      </c>
      <c r="I182" s="53" t="s">
        <v>352</v>
      </c>
      <c r="J182" s="53">
        <v>15</v>
      </c>
      <c r="K182" s="63" t="s">
        <v>4</v>
      </c>
      <c r="L182" s="67">
        <v>149</v>
      </c>
      <c r="M182" s="7" t="s">
        <v>449</v>
      </c>
      <c r="N182" s="47"/>
    </row>
    <row r="183" spans="1:14" s="12" customFormat="1" ht="12.75">
      <c r="A183" s="63">
        <f t="shared" si="12"/>
        <v>172</v>
      </c>
      <c r="B183" s="127" t="s">
        <v>380</v>
      </c>
      <c r="C183" s="63" t="s">
        <v>387</v>
      </c>
      <c r="D183" s="156" t="s">
        <v>20</v>
      </c>
      <c r="E183" s="86">
        <v>10</v>
      </c>
      <c r="F183" s="134">
        <v>160</v>
      </c>
      <c r="G183" s="57">
        <f t="shared" si="11"/>
        <v>1600</v>
      </c>
      <c r="H183" s="57">
        <f>G183/1.12</f>
        <v>1428.5714285714284</v>
      </c>
      <c r="I183" s="53" t="s">
        <v>352</v>
      </c>
      <c r="J183" s="53">
        <v>15</v>
      </c>
      <c r="K183" s="63" t="s">
        <v>4</v>
      </c>
      <c r="L183" s="67">
        <v>149</v>
      </c>
      <c r="M183" s="7" t="s">
        <v>449</v>
      </c>
      <c r="N183" s="35"/>
    </row>
    <row r="184" spans="1:14" s="12" customFormat="1" ht="12.75">
      <c r="A184" s="63">
        <f t="shared" si="12"/>
        <v>173</v>
      </c>
      <c r="B184" s="82" t="s">
        <v>257</v>
      </c>
      <c r="C184" s="63" t="s">
        <v>387</v>
      </c>
      <c r="D184" s="156" t="s">
        <v>20</v>
      </c>
      <c r="E184" s="85">
        <v>2</v>
      </c>
      <c r="F184" s="57">
        <v>405</v>
      </c>
      <c r="G184" s="57">
        <f t="shared" si="11"/>
        <v>810</v>
      </c>
      <c r="H184" s="57">
        <f>G184/1.12</f>
        <v>723.2142857142857</v>
      </c>
      <c r="I184" s="53" t="s">
        <v>190</v>
      </c>
      <c r="J184" s="53">
        <v>15</v>
      </c>
      <c r="K184" s="63" t="s">
        <v>4</v>
      </c>
      <c r="L184" s="64">
        <v>149</v>
      </c>
      <c r="M184" s="39" t="s">
        <v>449</v>
      </c>
      <c r="N184" s="35"/>
    </row>
    <row r="185" spans="1:14" s="12" customFormat="1" ht="12.75">
      <c r="A185" s="63">
        <f t="shared" si="12"/>
        <v>174</v>
      </c>
      <c r="B185" s="82" t="s">
        <v>229</v>
      </c>
      <c r="C185" s="63" t="s">
        <v>387</v>
      </c>
      <c r="D185" s="156" t="s">
        <v>20</v>
      </c>
      <c r="E185" s="85">
        <v>50</v>
      </c>
      <c r="F185" s="57">
        <v>320</v>
      </c>
      <c r="G185" s="57">
        <f t="shared" si="11"/>
        <v>16000</v>
      </c>
      <c r="H185" s="57">
        <f>G185/1.12</f>
        <v>14285.714285714284</v>
      </c>
      <c r="I185" s="53" t="s">
        <v>197</v>
      </c>
      <c r="J185" s="53">
        <v>15</v>
      </c>
      <c r="K185" s="63" t="s">
        <v>4</v>
      </c>
      <c r="L185" s="64">
        <v>149</v>
      </c>
      <c r="M185" s="40" t="s">
        <v>449</v>
      </c>
      <c r="N185" s="35"/>
    </row>
    <row r="186" spans="1:14" s="13" customFormat="1" ht="12.75" customHeight="1">
      <c r="A186" s="63">
        <f t="shared" si="12"/>
        <v>175</v>
      </c>
      <c r="B186" s="82" t="s">
        <v>50</v>
      </c>
      <c r="C186" s="63" t="s">
        <v>387</v>
      </c>
      <c r="D186" s="156" t="s">
        <v>62</v>
      </c>
      <c r="E186" s="85">
        <v>250</v>
      </c>
      <c r="F186" s="57">
        <v>104</v>
      </c>
      <c r="G186" s="57">
        <v>26000.8</v>
      </c>
      <c r="H186" s="57">
        <f>G186/1.12</f>
        <v>23214.999999999996</v>
      </c>
      <c r="I186" s="53" t="s">
        <v>197</v>
      </c>
      <c r="J186" s="53">
        <v>15</v>
      </c>
      <c r="K186" s="63" t="s">
        <v>4</v>
      </c>
      <c r="L186" s="64">
        <v>149</v>
      </c>
      <c r="M186" s="39" t="s">
        <v>449</v>
      </c>
      <c r="N186" s="35"/>
    </row>
    <row r="187" spans="1:14" ht="12.75">
      <c r="A187" s="63">
        <f t="shared" si="12"/>
        <v>176</v>
      </c>
      <c r="B187" s="82" t="s">
        <v>49</v>
      </c>
      <c r="C187" s="63" t="s">
        <v>387</v>
      </c>
      <c r="D187" s="156" t="s">
        <v>62</v>
      </c>
      <c r="E187" s="85">
        <v>250</v>
      </c>
      <c r="F187" s="57">
        <v>58.04</v>
      </c>
      <c r="G187" s="57">
        <v>14510</v>
      </c>
      <c r="H187" s="57">
        <v>14510</v>
      </c>
      <c r="I187" s="53" t="s">
        <v>191</v>
      </c>
      <c r="J187" s="53">
        <v>15</v>
      </c>
      <c r="K187" s="63" t="s">
        <v>4</v>
      </c>
      <c r="L187" s="64">
        <v>149</v>
      </c>
      <c r="M187" s="7" t="s">
        <v>449</v>
      </c>
      <c r="N187" s="47"/>
    </row>
    <row r="188" spans="1:14" s="13" customFormat="1" ht="13.5" customHeight="1">
      <c r="A188" s="63">
        <f t="shared" si="12"/>
        <v>177</v>
      </c>
      <c r="B188" s="82" t="s">
        <v>167</v>
      </c>
      <c r="C188" s="63" t="s">
        <v>387</v>
      </c>
      <c r="D188" s="156" t="s">
        <v>20</v>
      </c>
      <c r="E188" s="85">
        <v>20</v>
      </c>
      <c r="F188" s="57">
        <v>133.93</v>
      </c>
      <c r="G188" s="57">
        <v>2678.6</v>
      </c>
      <c r="H188" s="57">
        <v>2678.6</v>
      </c>
      <c r="I188" s="53" t="s">
        <v>191</v>
      </c>
      <c r="J188" s="53">
        <v>15</v>
      </c>
      <c r="K188" s="63" t="s">
        <v>4</v>
      </c>
      <c r="L188" s="64">
        <v>149</v>
      </c>
      <c r="M188" s="41" t="s">
        <v>449</v>
      </c>
      <c r="N188" s="35"/>
    </row>
    <row r="189" spans="1:14" s="12" customFormat="1" ht="12.75">
      <c r="A189" s="63">
        <f t="shared" si="12"/>
        <v>178</v>
      </c>
      <c r="B189" s="82" t="s">
        <v>242</v>
      </c>
      <c r="C189" s="63" t="s">
        <v>387</v>
      </c>
      <c r="D189" s="156" t="s">
        <v>20</v>
      </c>
      <c r="E189" s="85">
        <v>4</v>
      </c>
      <c r="F189" s="57">
        <v>960</v>
      </c>
      <c r="G189" s="57">
        <v>3839.99</v>
      </c>
      <c r="H189" s="57">
        <f>G189/1.12</f>
        <v>3428.5624999999995</v>
      </c>
      <c r="I189" s="53" t="s">
        <v>83</v>
      </c>
      <c r="J189" s="53">
        <v>15</v>
      </c>
      <c r="K189" s="63" t="s">
        <v>4</v>
      </c>
      <c r="L189" s="64">
        <v>149</v>
      </c>
      <c r="M189" s="41"/>
      <c r="N189" s="47"/>
    </row>
    <row r="190" spans="1:14" s="12" customFormat="1" ht="24">
      <c r="A190" s="63">
        <f t="shared" si="12"/>
        <v>179</v>
      </c>
      <c r="B190" s="82" t="s">
        <v>264</v>
      </c>
      <c r="C190" s="63" t="s">
        <v>387</v>
      </c>
      <c r="D190" s="156" t="s">
        <v>20</v>
      </c>
      <c r="E190" s="85">
        <v>1</v>
      </c>
      <c r="F190" s="57">
        <v>18100</v>
      </c>
      <c r="G190" s="57">
        <f>E190*F190</f>
        <v>18100</v>
      </c>
      <c r="H190" s="57">
        <f>G190/1.12</f>
        <v>16160.714285714284</v>
      </c>
      <c r="I190" s="53" t="s">
        <v>190</v>
      </c>
      <c r="J190" s="53">
        <v>15</v>
      </c>
      <c r="K190" s="63" t="s">
        <v>4</v>
      </c>
      <c r="L190" s="64">
        <v>414</v>
      </c>
      <c r="M190" s="41" t="s">
        <v>449</v>
      </c>
      <c r="N190" s="35"/>
    </row>
    <row r="191" spans="1:14" s="12" customFormat="1" ht="12.75">
      <c r="A191" s="63">
        <f t="shared" si="12"/>
        <v>180</v>
      </c>
      <c r="B191" s="82" t="s">
        <v>263</v>
      </c>
      <c r="C191" s="63" t="s">
        <v>387</v>
      </c>
      <c r="D191" s="156" t="s">
        <v>20</v>
      </c>
      <c r="E191" s="85">
        <v>1</v>
      </c>
      <c r="F191" s="57">
        <v>6650</v>
      </c>
      <c r="G191" s="57">
        <f>E191*F191</f>
        <v>6650</v>
      </c>
      <c r="H191" s="57">
        <f>G191/1.12</f>
        <v>5937.499999999999</v>
      </c>
      <c r="I191" s="53" t="s">
        <v>190</v>
      </c>
      <c r="J191" s="53">
        <v>15</v>
      </c>
      <c r="K191" s="63" t="s">
        <v>4</v>
      </c>
      <c r="L191" s="64">
        <v>414</v>
      </c>
      <c r="M191" s="41" t="s">
        <v>449</v>
      </c>
      <c r="N191" s="35"/>
    </row>
    <row r="192" spans="1:14" ht="24">
      <c r="A192" s="63">
        <f t="shared" si="12"/>
        <v>181</v>
      </c>
      <c r="B192" s="80" t="s">
        <v>306</v>
      </c>
      <c r="C192" s="63" t="s">
        <v>387</v>
      </c>
      <c r="D192" s="156" t="s">
        <v>20</v>
      </c>
      <c r="E192" s="54">
        <v>1</v>
      </c>
      <c r="F192" s="81">
        <v>30000</v>
      </c>
      <c r="G192" s="57">
        <f>E192*F192</f>
        <v>30000</v>
      </c>
      <c r="H192" s="57">
        <v>30000</v>
      </c>
      <c r="I192" s="53" t="s">
        <v>191</v>
      </c>
      <c r="J192" s="53">
        <v>15</v>
      </c>
      <c r="K192" s="63" t="s">
        <v>4</v>
      </c>
      <c r="L192" s="64">
        <v>149</v>
      </c>
      <c r="M192" s="42"/>
      <c r="N192" s="35"/>
    </row>
    <row r="193" spans="1:14" s="12" customFormat="1" ht="24">
      <c r="A193" s="63">
        <f t="shared" si="12"/>
        <v>182</v>
      </c>
      <c r="B193" s="80" t="s">
        <v>307</v>
      </c>
      <c r="C193" s="63" t="s">
        <v>387</v>
      </c>
      <c r="D193" s="156" t="s">
        <v>20</v>
      </c>
      <c r="E193" s="54">
        <v>3</v>
      </c>
      <c r="F193" s="81">
        <v>15500</v>
      </c>
      <c r="G193" s="57">
        <f>E193*F193</f>
        <v>46500</v>
      </c>
      <c r="H193" s="57">
        <v>46500</v>
      </c>
      <c r="I193" s="53" t="s">
        <v>191</v>
      </c>
      <c r="J193" s="53">
        <v>15</v>
      </c>
      <c r="K193" s="63" t="s">
        <v>4</v>
      </c>
      <c r="L193" s="64">
        <v>149</v>
      </c>
      <c r="M193" s="38"/>
      <c r="N193" s="35"/>
    </row>
    <row r="194" spans="1:14" s="12" customFormat="1" ht="12.75">
      <c r="A194" s="63">
        <f t="shared" si="12"/>
        <v>183</v>
      </c>
      <c r="B194" s="127" t="s">
        <v>382</v>
      </c>
      <c r="C194" s="63" t="s">
        <v>387</v>
      </c>
      <c r="D194" s="156" t="s">
        <v>20</v>
      </c>
      <c r="E194" s="86">
        <v>20</v>
      </c>
      <c r="F194" s="134">
        <v>70</v>
      </c>
      <c r="G194" s="57">
        <f>E194*F194</f>
        <v>1400</v>
      </c>
      <c r="H194" s="57">
        <f>G194/1.12</f>
        <v>1249.9999999999998</v>
      </c>
      <c r="I194" s="53" t="s">
        <v>352</v>
      </c>
      <c r="J194" s="53">
        <v>15</v>
      </c>
      <c r="K194" s="63" t="s">
        <v>4</v>
      </c>
      <c r="L194" s="67">
        <v>149</v>
      </c>
      <c r="M194" s="7" t="s">
        <v>449</v>
      </c>
      <c r="N194" s="35"/>
    </row>
    <row r="195" spans="1:14" s="12" customFormat="1" ht="12.75">
      <c r="A195" s="63">
        <f t="shared" si="12"/>
        <v>184</v>
      </c>
      <c r="B195" s="82" t="s">
        <v>35</v>
      </c>
      <c r="C195" s="63" t="s">
        <v>387</v>
      </c>
      <c r="D195" s="156" t="s">
        <v>36</v>
      </c>
      <c r="E195" s="85">
        <v>13</v>
      </c>
      <c r="F195" s="57">
        <v>1565</v>
      </c>
      <c r="G195" s="57">
        <v>20344.98</v>
      </c>
      <c r="H195" s="57">
        <f>G195/1.12</f>
        <v>18165.160714285714</v>
      </c>
      <c r="I195" s="53" t="s">
        <v>197</v>
      </c>
      <c r="J195" s="53">
        <v>15</v>
      </c>
      <c r="K195" s="63" t="s">
        <v>4</v>
      </c>
      <c r="L195" s="64">
        <v>149</v>
      </c>
      <c r="M195" s="29"/>
      <c r="N195" s="35"/>
    </row>
    <row r="196" spans="1:14" s="12" customFormat="1" ht="12.75">
      <c r="A196" s="63">
        <f t="shared" si="12"/>
        <v>185</v>
      </c>
      <c r="B196" s="82" t="s">
        <v>281</v>
      </c>
      <c r="C196" s="63" t="s">
        <v>387</v>
      </c>
      <c r="D196" s="156" t="s">
        <v>20</v>
      </c>
      <c r="E196" s="54">
        <v>40</v>
      </c>
      <c r="F196" s="56">
        <v>1526.79</v>
      </c>
      <c r="G196" s="57">
        <v>61071.6</v>
      </c>
      <c r="H196" s="57">
        <v>61071.6</v>
      </c>
      <c r="I196" s="53" t="s">
        <v>99</v>
      </c>
      <c r="J196" s="53">
        <v>15</v>
      </c>
      <c r="K196" s="63" t="s">
        <v>4</v>
      </c>
      <c r="L196" s="64">
        <v>149</v>
      </c>
      <c r="M196" s="29"/>
      <c r="N196" s="35"/>
    </row>
    <row r="197" spans="1:14" s="12" customFormat="1" ht="12.75">
      <c r="A197" s="63">
        <f t="shared" si="12"/>
        <v>186</v>
      </c>
      <c r="B197" s="82" t="s">
        <v>144</v>
      </c>
      <c r="C197" s="63" t="s">
        <v>387</v>
      </c>
      <c r="D197" s="156" t="s">
        <v>20</v>
      </c>
      <c r="E197" s="85">
        <v>5</v>
      </c>
      <c r="F197" s="57">
        <v>205.36</v>
      </c>
      <c r="G197" s="57">
        <v>1026.8</v>
      </c>
      <c r="H197" s="57">
        <v>1026.8</v>
      </c>
      <c r="I197" s="53" t="s">
        <v>191</v>
      </c>
      <c r="J197" s="53">
        <v>15</v>
      </c>
      <c r="K197" s="63" t="s">
        <v>4</v>
      </c>
      <c r="L197" s="64">
        <v>149</v>
      </c>
      <c r="M197" s="7"/>
      <c r="N197" s="35"/>
    </row>
    <row r="198" spans="1:14" ht="24">
      <c r="A198" s="63">
        <f t="shared" si="12"/>
        <v>187</v>
      </c>
      <c r="B198" s="82" t="s">
        <v>186</v>
      </c>
      <c r="C198" s="63" t="s">
        <v>387</v>
      </c>
      <c r="D198" s="157" t="s">
        <v>21</v>
      </c>
      <c r="E198" s="84">
        <v>1</v>
      </c>
      <c r="F198" s="81">
        <v>43000</v>
      </c>
      <c r="G198" s="57">
        <f aca="true" t="shared" si="13" ref="G198:G204">E198*F198</f>
        <v>43000</v>
      </c>
      <c r="H198" s="57">
        <v>43000</v>
      </c>
      <c r="I198" s="53" t="s">
        <v>99</v>
      </c>
      <c r="J198" s="53">
        <v>30</v>
      </c>
      <c r="K198" s="63" t="s">
        <v>4</v>
      </c>
      <c r="L198" s="67">
        <v>159</v>
      </c>
      <c r="M198" s="38" t="s">
        <v>449</v>
      </c>
      <c r="N198" s="35"/>
    </row>
    <row r="199" spans="1:14" ht="24">
      <c r="A199" s="63">
        <f t="shared" si="12"/>
        <v>188</v>
      </c>
      <c r="B199" s="82" t="s">
        <v>389</v>
      </c>
      <c r="C199" s="63" t="s">
        <v>387</v>
      </c>
      <c r="D199" s="156" t="s">
        <v>20</v>
      </c>
      <c r="E199" s="85">
        <v>1</v>
      </c>
      <c r="F199" s="57">
        <v>16330</v>
      </c>
      <c r="G199" s="57">
        <f t="shared" si="13"/>
        <v>16330</v>
      </c>
      <c r="H199" s="57">
        <f>G199/1.12</f>
        <v>14580.357142857141</v>
      </c>
      <c r="I199" s="53" t="s">
        <v>83</v>
      </c>
      <c r="J199" s="53">
        <v>15</v>
      </c>
      <c r="K199" s="63" t="s">
        <v>4</v>
      </c>
      <c r="L199" s="64">
        <v>149</v>
      </c>
      <c r="M199" s="7" t="s">
        <v>449</v>
      </c>
      <c r="N199" s="35"/>
    </row>
    <row r="200" spans="1:14" s="12" customFormat="1" ht="12.75">
      <c r="A200" s="63">
        <f t="shared" si="12"/>
        <v>189</v>
      </c>
      <c r="B200" s="82" t="s">
        <v>52</v>
      </c>
      <c r="C200" s="63" t="s">
        <v>387</v>
      </c>
      <c r="D200" s="156" t="s">
        <v>20</v>
      </c>
      <c r="E200" s="85">
        <v>24</v>
      </c>
      <c r="F200" s="57">
        <v>260</v>
      </c>
      <c r="G200" s="57">
        <f t="shared" si="13"/>
        <v>6240</v>
      </c>
      <c r="H200" s="57">
        <v>6240</v>
      </c>
      <c r="I200" s="53" t="s">
        <v>191</v>
      </c>
      <c r="J200" s="53">
        <v>15</v>
      </c>
      <c r="K200" s="63" t="s">
        <v>4</v>
      </c>
      <c r="L200" s="64">
        <v>149</v>
      </c>
      <c r="M200" s="7" t="s">
        <v>449</v>
      </c>
      <c r="N200" s="35"/>
    </row>
    <row r="201" spans="1:14" s="12" customFormat="1" ht="12.75">
      <c r="A201" s="63">
        <f t="shared" si="12"/>
        <v>190</v>
      </c>
      <c r="B201" s="82" t="s">
        <v>51</v>
      </c>
      <c r="C201" s="63" t="s">
        <v>387</v>
      </c>
      <c r="D201" s="156" t="s">
        <v>33</v>
      </c>
      <c r="E201" s="85">
        <v>50</v>
      </c>
      <c r="F201" s="57">
        <v>365</v>
      </c>
      <c r="G201" s="57">
        <f t="shared" si="13"/>
        <v>18250</v>
      </c>
      <c r="H201" s="57">
        <v>18250</v>
      </c>
      <c r="I201" s="53" t="s">
        <v>191</v>
      </c>
      <c r="J201" s="53">
        <v>15</v>
      </c>
      <c r="K201" s="63" t="s">
        <v>4</v>
      </c>
      <c r="L201" s="64">
        <v>149</v>
      </c>
      <c r="M201" s="29" t="s">
        <v>449</v>
      </c>
      <c r="N201" s="35"/>
    </row>
    <row r="202" spans="1:14" s="12" customFormat="1" ht="12.75">
      <c r="A202" s="63">
        <f t="shared" si="12"/>
        <v>191</v>
      </c>
      <c r="B202" s="82" t="s">
        <v>205</v>
      </c>
      <c r="C202" s="63" t="s">
        <v>387</v>
      </c>
      <c r="D202" s="156" t="s">
        <v>21</v>
      </c>
      <c r="E202" s="85">
        <v>1</v>
      </c>
      <c r="F202" s="57">
        <v>64000</v>
      </c>
      <c r="G202" s="57">
        <f t="shared" si="13"/>
        <v>64000</v>
      </c>
      <c r="H202" s="57">
        <f>G202/1.12</f>
        <v>57142.85714285714</v>
      </c>
      <c r="I202" s="53" t="s">
        <v>97</v>
      </c>
      <c r="J202" s="53">
        <v>365</v>
      </c>
      <c r="K202" s="63" t="s">
        <v>4</v>
      </c>
      <c r="L202" s="64">
        <v>151</v>
      </c>
      <c r="M202" s="7"/>
      <c r="N202" s="35"/>
    </row>
    <row r="203" spans="1:14" s="12" customFormat="1" ht="12.75">
      <c r="A203" s="63">
        <f t="shared" si="12"/>
        <v>192</v>
      </c>
      <c r="B203" s="82" t="s">
        <v>121</v>
      </c>
      <c r="C203" s="63" t="s">
        <v>387</v>
      </c>
      <c r="D203" s="156" t="s">
        <v>32</v>
      </c>
      <c r="E203" s="85">
        <v>22</v>
      </c>
      <c r="F203" s="57">
        <v>480</v>
      </c>
      <c r="G203" s="57">
        <f t="shared" si="13"/>
        <v>10560</v>
      </c>
      <c r="H203" s="57">
        <v>10560</v>
      </c>
      <c r="I203" s="53" t="s">
        <v>191</v>
      </c>
      <c r="J203" s="53">
        <v>15</v>
      </c>
      <c r="K203" s="63" t="s">
        <v>4</v>
      </c>
      <c r="L203" s="64">
        <v>149</v>
      </c>
      <c r="M203" s="29" t="s">
        <v>449</v>
      </c>
      <c r="N203" s="35"/>
    </row>
    <row r="204" spans="1:14" s="12" customFormat="1" ht="12.75">
      <c r="A204" s="63">
        <f t="shared" si="12"/>
        <v>193</v>
      </c>
      <c r="B204" s="82" t="s">
        <v>67</v>
      </c>
      <c r="C204" s="63" t="s">
        <v>387</v>
      </c>
      <c r="D204" s="156" t="s">
        <v>20</v>
      </c>
      <c r="E204" s="85">
        <v>25</v>
      </c>
      <c r="F204" s="57">
        <v>260</v>
      </c>
      <c r="G204" s="57">
        <f t="shared" si="13"/>
        <v>6500</v>
      </c>
      <c r="H204" s="57">
        <v>6500</v>
      </c>
      <c r="I204" s="53" t="s">
        <v>191</v>
      </c>
      <c r="J204" s="53">
        <v>15</v>
      </c>
      <c r="K204" s="63" t="s">
        <v>4</v>
      </c>
      <c r="L204" s="64">
        <v>149</v>
      </c>
      <c r="M204" s="7"/>
      <c r="N204" s="35"/>
    </row>
    <row r="205" spans="1:14" ht="12.75">
      <c r="A205" s="63">
        <f t="shared" si="12"/>
        <v>194</v>
      </c>
      <c r="B205" s="82" t="s">
        <v>114</v>
      </c>
      <c r="C205" s="63" t="s">
        <v>387</v>
      </c>
      <c r="D205" s="156" t="s">
        <v>20</v>
      </c>
      <c r="E205" s="85">
        <v>200</v>
      </c>
      <c r="F205" s="57">
        <v>58.04</v>
      </c>
      <c r="G205" s="57">
        <v>11608</v>
      </c>
      <c r="H205" s="57">
        <v>11608</v>
      </c>
      <c r="I205" s="53" t="s">
        <v>191</v>
      </c>
      <c r="J205" s="53">
        <v>15</v>
      </c>
      <c r="K205" s="63" t="s">
        <v>4</v>
      </c>
      <c r="L205" s="64">
        <v>149</v>
      </c>
      <c r="M205" s="29"/>
      <c r="N205" s="35"/>
    </row>
    <row r="206" spans="1:14" ht="24">
      <c r="A206" s="63">
        <f t="shared" si="12"/>
        <v>195</v>
      </c>
      <c r="B206" s="82" t="s">
        <v>146</v>
      </c>
      <c r="C206" s="63" t="s">
        <v>387</v>
      </c>
      <c r="D206" s="156" t="s">
        <v>20</v>
      </c>
      <c r="E206" s="85">
        <v>70</v>
      </c>
      <c r="F206" s="57">
        <v>120</v>
      </c>
      <c r="G206" s="57">
        <v>8399.78</v>
      </c>
      <c r="H206" s="57">
        <f>G206/1.12</f>
        <v>7499.803571428572</v>
      </c>
      <c r="I206" s="53" t="s">
        <v>197</v>
      </c>
      <c r="J206" s="53">
        <v>15</v>
      </c>
      <c r="K206" s="63" t="s">
        <v>4</v>
      </c>
      <c r="L206" s="64">
        <v>149</v>
      </c>
      <c r="N206" s="35"/>
    </row>
    <row r="207" spans="1:14" s="12" customFormat="1" ht="12.75">
      <c r="A207" s="63">
        <f t="shared" si="12"/>
        <v>196</v>
      </c>
      <c r="B207" s="82" t="s">
        <v>39</v>
      </c>
      <c r="C207" s="63" t="s">
        <v>387</v>
      </c>
      <c r="D207" s="156" t="s">
        <v>20</v>
      </c>
      <c r="E207" s="85">
        <v>50</v>
      </c>
      <c r="F207" s="57">
        <v>35.71</v>
      </c>
      <c r="G207" s="57">
        <v>1785.5</v>
      </c>
      <c r="H207" s="57">
        <v>1785.5</v>
      </c>
      <c r="I207" s="53" t="s">
        <v>191</v>
      </c>
      <c r="J207" s="53">
        <v>15</v>
      </c>
      <c r="K207" s="63" t="s">
        <v>4</v>
      </c>
      <c r="L207" s="64">
        <v>149</v>
      </c>
      <c r="M207" s="29"/>
      <c r="N207" s="35"/>
    </row>
    <row r="208" spans="1:14" s="12" customFormat="1" ht="12.75">
      <c r="A208" s="63">
        <f t="shared" si="12"/>
        <v>197</v>
      </c>
      <c r="B208" s="82" t="s">
        <v>38</v>
      </c>
      <c r="C208" s="63" t="s">
        <v>387</v>
      </c>
      <c r="D208" s="156" t="s">
        <v>20</v>
      </c>
      <c r="E208" s="85">
        <v>10</v>
      </c>
      <c r="F208" s="57">
        <v>129.46</v>
      </c>
      <c r="G208" s="57">
        <v>1294.6</v>
      </c>
      <c r="H208" s="57">
        <v>1294.6</v>
      </c>
      <c r="I208" s="53" t="s">
        <v>191</v>
      </c>
      <c r="J208" s="53">
        <v>15</v>
      </c>
      <c r="K208" s="63" t="s">
        <v>4</v>
      </c>
      <c r="L208" s="64">
        <v>149</v>
      </c>
      <c r="M208" s="7"/>
      <c r="N208" s="35"/>
    </row>
    <row r="209" spans="1:14" ht="12.75">
      <c r="A209" s="63">
        <f t="shared" si="12"/>
        <v>198</v>
      </c>
      <c r="B209" s="82" t="s">
        <v>37</v>
      </c>
      <c r="C209" s="63" t="s">
        <v>387</v>
      </c>
      <c r="D209" s="156" t="s">
        <v>20</v>
      </c>
      <c r="E209" s="85">
        <v>10</v>
      </c>
      <c r="F209" s="57">
        <v>178.57</v>
      </c>
      <c r="G209" s="57">
        <v>1785.7</v>
      </c>
      <c r="H209" s="57">
        <v>1785.7</v>
      </c>
      <c r="I209" s="53" t="s">
        <v>191</v>
      </c>
      <c r="J209" s="53">
        <v>15</v>
      </c>
      <c r="K209" s="63" t="s">
        <v>4</v>
      </c>
      <c r="L209" s="64">
        <v>149</v>
      </c>
      <c r="M209" s="29"/>
      <c r="N209" s="35"/>
    </row>
    <row r="210" spans="1:14" ht="12.75">
      <c r="A210" s="63">
        <f t="shared" si="12"/>
        <v>199</v>
      </c>
      <c r="B210" s="82" t="s">
        <v>145</v>
      </c>
      <c r="C210" s="63" t="s">
        <v>387</v>
      </c>
      <c r="D210" s="156" t="s">
        <v>20</v>
      </c>
      <c r="E210" s="85">
        <v>30</v>
      </c>
      <c r="F210" s="57">
        <v>383.93</v>
      </c>
      <c r="G210" s="57">
        <v>11517.9</v>
      </c>
      <c r="H210" s="57">
        <v>11517.9</v>
      </c>
      <c r="I210" s="53" t="s">
        <v>191</v>
      </c>
      <c r="J210" s="53">
        <v>15</v>
      </c>
      <c r="K210" s="63" t="s">
        <v>4</v>
      </c>
      <c r="L210" s="64">
        <v>149</v>
      </c>
      <c r="M210" s="33"/>
      <c r="N210" s="35"/>
    </row>
    <row r="211" spans="1:14" ht="12.75">
      <c r="A211" s="63">
        <f t="shared" si="12"/>
        <v>200</v>
      </c>
      <c r="B211" s="82" t="s">
        <v>147</v>
      </c>
      <c r="C211" s="63" t="s">
        <v>387</v>
      </c>
      <c r="D211" s="156" t="s">
        <v>20</v>
      </c>
      <c r="E211" s="85">
        <v>50</v>
      </c>
      <c r="F211" s="57">
        <v>22.32</v>
      </c>
      <c r="G211" s="57">
        <v>1116</v>
      </c>
      <c r="H211" s="57">
        <v>1116</v>
      </c>
      <c r="I211" s="53" t="s">
        <v>191</v>
      </c>
      <c r="J211" s="53">
        <v>15</v>
      </c>
      <c r="K211" s="63" t="s">
        <v>4</v>
      </c>
      <c r="L211" s="64">
        <v>149</v>
      </c>
      <c r="M211" s="33"/>
      <c r="N211" s="35"/>
    </row>
    <row r="212" spans="1:14" s="12" customFormat="1" ht="12.75">
      <c r="A212" s="63">
        <f t="shared" si="12"/>
        <v>201</v>
      </c>
      <c r="B212" s="82" t="s">
        <v>92</v>
      </c>
      <c r="C212" s="63" t="s">
        <v>387</v>
      </c>
      <c r="D212" s="156" t="s">
        <v>7</v>
      </c>
      <c r="E212" s="85">
        <v>10</v>
      </c>
      <c r="F212" s="57">
        <v>424.11</v>
      </c>
      <c r="G212" s="57">
        <v>4241.1</v>
      </c>
      <c r="H212" s="57">
        <v>4241.1</v>
      </c>
      <c r="I212" s="53" t="s">
        <v>191</v>
      </c>
      <c r="J212" s="53">
        <v>15</v>
      </c>
      <c r="K212" s="63" t="s">
        <v>4</v>
      </c>
      <c r="L212" s="64">
        <v>149</v>
      </c>
      <c r="M212" s="33" t="s">
        <v>449</v>
      </c>
      <c r="N212" s="35"/>
    </row>
    <row r="213" spans="1:14" s="12" customFormat="1" ht="12.75">
      <c r="A213" s="63">
        <f t="shared" si="12"/>
        <v>202</v>
      </c>
      <c r="B213" s="82" t="s">
        <v>55</v>
      </c>
      <c r="C213" s="63" t="s">
        <v>387</v>
      </c>
      <c r="D213" s="156" t="s">
        <v>20</v>
      </c>
      <c r="E213" s="85">
        <v>3</v>
      </c>
      <c r="F213" s="57">
        <v>892.86</v>
      </c>
      <c r="G213" s="57">
        <v>2678.58</v>
      </c>
      <c r="H213" s="57">
        <v>2678.58</v>
      </c>
      <c r="I213" s="53" t="s">
        <v>191</v>
      </c>
      <c r="J213" s="53">
        <v>15</v>
      </c>
      <c r="K213" s="63" t="s">
        <v>4</v>
      </c>
      <c r="L213" s="64">
        <v>149</v>
      </c>
      <c r="M213" s="33" t="s">
        <v>449</v>
      </c>
      <c r="N213" s="35"/>
    </row>
    <row r="214" spans="1:14" s="12" customFormat="1" ht="24">
      <c r="A214" s="63">
        <f t="shared" si="12"/>
        <v>203</v>
      </c>
      <c r="B214" s="82" t="s">
        <v>292</v>
      </c>
      <c r="C214" s="63" t="s">
        <v>387</v>
      </c>
      <c r="D214" s="156" t="s">
        <v>21</v>
      </c>
      <c r="E214" s="54">
        <v>1</v>
      </c>
      <c r="F214" s="56">
        <v>15000</v>
      </c>
      <c r="G214" s="57">
        <f>E214*F214</f>
        <v>15000</v>
      </c>
      <c r="H214" s="57">
        <v>15000</v>
      </c>
      <c r="I214" s="53" t="s">
        <v>99</v>
      </c>
      <c r="J214" s="53">
        <v>15</v>
      </c>
      <c r="K214" s="63" t="s">
        <v>4</v>
      </c>
      <c r="L214" s="64">
        <v>159</v>
      </c>
      <c r="M214" s="38" t="s">
        <v>449</v>
      </c>
      <c r="N214" s="35"/>
    </row>
    <row r="215" spans="1:14" s="12" customFormat="1" ht="12.75">
      <c r="A215" s="63">
        <f t="shared" si="12"/>
        <v>204</v>
      </c>
      <c r="B215" s="82" t="s">
        <v>342</v>
      </c>
      <c r="C215" s="63" t="s">
        <v>387</v>
      </c>
      <c r="D215" s="156" t="s">
        <v>21</v>
      </c>
      <c r="E215" s="83">
        <v>1</v>
      </c>
      <c r="F215" s="81">
        <v>91000</v>
      </c>
      <c r="G215" s="57">
        <f>E215*F215</f>
        <v>91000</v>
      </c>
      <c r="H215" s="57">
        <v>91000</v>
      </c>
      <c r="I215" s="53" t="s">
        <v>191</v>
      </c>
      <c r="J215" s="53">
        <v>15</v>
      </c>
      <c r="K215" s="63" t="s">
        <v>4</v>
      </c>
      <c r="L215" s="67">
        <v>159</v>
      </c>
      <c r="M215" s="31" t="s">
        <v>449</v>
      </c>
      <c r="N215" s="35"/>
    </row>
    <row r="216" spans="1:14" s="12" customFormat="1" ht="12.75">
      <c r="A216" s="63">
        <f t="shared" si="12"/>
        <v>205</v>
      </c>
      <c r="B216" s="82" t="s">
        <v>168</v>
      </c>
      <c r="C216" s="63" t="s">
        <v>387</v>
      </c>
      <c r="D216" s="156" t="s">
        <v>77</v>
      </c>
      <c r="E216" s="85">
        <v>40</v>
      </c>
      <c r="F216" s="57">
        <v>700</v>
      </c>
      <c r="G216" s="57">
        <f>E216*F216</f>
        <v>28000</v>
      </c>
      <c r="H216" s="57">
        <f>G216/1.12</f>
        <v>24999.999999999996</v>
      </c>
      <c r="I216" s="53" t="s">
        <v>197</v>
      </c>
      <c r="J216" s="53">
        <v>15</v>
      </c>
      <c r="K216" s="63" t="s">
        <v>4</v>
      </c>
      <c r="L216" s="64">
        <v>149</v>
      </c>
      <c r="M216" s="31" t="s">
        <v>449</v>
      </c>
      <c r="N216" s="35"/>
    </row>
    <row r="217" spans="1:14" s="12" customFormat="1" ht="12.75">
      <c r="A217" s="63">
        <f t="shared" si="12"/>
        <v>206</v>
      </c>
      <c r="B217" s="82" t="s">
        <v>70</v>
      </c>
      <c r="C217" s="63" t="s">
        <v>387</v>
      </c>
      <c r="D217" s="156" t="s">
        <v>77</v>
      </c>
      <c r="E217" s="85">
        <v>100</v>
      </c>
      <c r="F217" s="57">
        <v>190</v>
      </c>
      <c r="G217" s="57">
        <f>E217*F217</f>
        <v>19000</v>
      </c>
      <c r="H217" s="57">
        <v>19000</v>
      </c>
      <c r="I217" s="53" t="s">
        <v>191</v>
      </c>
      <c r="J217" s="53">
        <v>15</v>
      </c>
      <c r="K217" s="63" t="s">
        <v>4</v>
      </c>
      <c r="L217" s="64">
        <v>149</v>
      </c>
      <c r="M217" s="31" t="s">
        <v>449</v>
      </c>
      <c r="N217" s="35"/>
    </row>
    <row r="218" spans="1:14" s="12" customFormat="1" ht="12.75">
      <c r="A218" s="63">
        <f t="shared" si="12"/>
        <v>207</v>
      </c>
      <c r="B218" s="82" t="s">
        <v>71</v>
      </c>
      <c r="C218" s="63" t="s">
        <v>387</v>
      </c>
      <c r="D218" s="156" t="s">
        <v>77</v>
      </c>
      <c r="E218" s="85">
        <v>100</v>
      </c>
      <c r="F218" s="57">
        <v>66.96</v>
      </c>
      <c r="G218" s="57">
        <v>6696</v>
      </c>
      <c r="H218" s="57">
        <v>6696</v>
      </c>
      <c r="I218" s="53" t="s">
        <v>191</v>
      </c>
      <c r="J218" s="53">
        <v>15</v>
      </c>
      <c r="K218" s="63" t="s">
        <v>4</v>
      </c>
      <c r="L218" s="64">
        <v>149</v>
      </c>
      <c r="M218" s="31" t="s">
        <v>449</v>
      </c>
      <c r="N218" s="35"/>
    </row>
    <row r="219" spans="1:14" s="12" customFormat="1" ht="12.75">
      <c r="A219" s="63">
        <f t="shared" si="12"/>
        <v>208</v>
      </c>
      <c r="B219" s="82" t="s">
        <v>259</v>
      </c>
      <c r="C219" s="63" t="s">
        <v>387</v>
      </c>
      <c r="D219" s="156" t="s">
        <v>20</v>
      </c>
      <c r="E219" s="85">
        <v>1</v>
      </c>
      <c r="F219" s="57">
        <v>2178</v>
      </c>
      <c r="G219" s="57">
        <f>E219*F219</f>
        <v>2178</v>
      </c>
      <c r="H219" s="57">
        <f>G219/1.12</f>
        <v>1944.6428571428569</v>
      </c>
      <c r="I219" s="53" t="s">
        <v>190</v>
      </c>
      <c r="J219" s="53">
        <v>15</v>
      </c>
      <c r="K219" s="63" t="s">
        <v>4</v>
      </c>
      <c r="L219" s="64">
        <v>149</v>
      </c>
      <c r="M219" s="31" t="s">
        <v>449</v>
      </c>
      <c r="N219" s="35"/>
    </row>
    <row r="220" spans="1:14" ht="12.75">
      <c r="A220" s="63">
        <f t="shared" si="12"/>
        <v>209</v>
      </c>
      <c r="B220" s="82" t="s">
        <v>198</v>
      </c>
      <c r="C220" s="63" t="s">
        <v>387</v>
      </c>
      <c r="D220" s="156" t="s">
        <v>214</v>
      </c>
      <c r="E220" s="85">
        <v>1</v>
      </c>
      <c r="F220" s="57">
        <v>267.86</v>
      </c>
      <c r="G220" s="57">
        <v>267.86</v>
      </c>
      <c r="H220" s="57">
        <v>267.86</v>
      </c>
      <c r="I220" s="53" t="s">
        <v>191</v>
      </c>
      <c r="J220" s="53">
        <v>15</v>
      </c>
      <c r="K220" s="63" t="s">
        <v>4</v>
      </c>
      <c r="L220" s="64">
        <v>149</v>
      </c>
      <c r="N220" s="35"/>
    </row>
    <row r="221" spans="1:14" s="12" customFormat="1" ht="12.75">
      <c r="A221" s="63">
        <f t="shared" si="12"/>
        <v>210</v>
      </c>
      <c r="B221" s="82" t="s">
        <v>148</v>
      </c>
      <c r="C221" s="63" t="s">
        <v>387</v>
      </c>
      <c r="D221" s="156" t="s">
        <v>33</v>
      </c>
      <c r="E221" s="85">
        <v>5</v>
      </c>
      <c r="F221" s="57">
        <v>593.75</v>
      </c>
      <c r="G221" s="57">
        <v>2968.7499999999995</v>
      </c>
      <c r="H221" s="57">
        <v>2968.7499999999995</v>
      </c>
      <c r="I221" s="53" t="s">
        <v>191</v>
      </c>
      <c r="J221" s="53">
        <v>15</v>
      </c>
      <c r="K221" s="63" t="s">
        <v>4</v>
      </c>
      <c r="L221" s="64">
        <v>149</v>
      </c>
      <c r="M221" s="7"/>
      <c r="N221" s="35"/>
    </row>
    <row r="222" spans="1:14" s="12" customFormat="1" ht="24">
      <c r="A222" s="63">
        <f t="shared" si="12"/>
        <v>211</v>
      </c>
      <c r="B222" s="89" t="s">
        <v>11</v>
      </c>
      <c r="C222" s="63" t="s">
        <v>387</v>
      </c>
      <c r="D222" s="156" t="s">
        <v>21</v>
      </c>
      <c r="E222" s="88">
        <v>1</v>
      </c>
      <c r="F222" s="81">
        <v>189285</v>
      </c>
      <c r="G222" s="81">
        <f>E222*F222</f>
        <v>189285</v>
      </c>
      <c r="H222" s="57">
        <v>189285</v>
      </c>
      <c r="I222" s="53" t="s">
        <v>191</v>
      </c>
      <c r="J222" s="53">
        <v>30</v>
      </c>
      <c r="K222" s="63" t="s">
        <v>4</v>
      </c>
      <c r="L222" s="67">
        <v>159</v>
      </c>
      <c r="M222" s="7" t="s">
        <v>449</v>
      </c>
      <c r="N222" s="35"/>
    </row>
    <row r="223" spans="1:14" s="12" customFormat="1" ht="36">
      <c r="A223" s="63">
        <f t="shared" si="12"/>
        <v>212</v>
      </c>
      <c r="B223" s="82" t="s">
        <v>187</v>
      </c>
      <c r="C223" s="63" t="s">
        <v>387</v>
      </c>
      <c r="D223" s="157" t="s">
        <v>21</v>
      </c>
      <c r="E223" s="84">
        <v>2</v>
      </c>
      <c r="F223" s="81">
        <v>112358.4</v>
      </c>
      <c r="G223" s="81">
        <v>224716.8</v>
      </c>
      <c r="H223" s="57">
        <f>G223/1.12</f>
        <v>200639.99999999997</v>
      </c>
      <c r="I223" s="53" t="s">
        <v>99</v>
      </c>
      <c r="J223" s="53">
        <v>30</v>
      </c>
      <c r="K223" s="63" t="s">
        <v>4</v>
      </c>
      <c r="L223" s="67">
        <v>159</v>
      </c>
      <c r="M223" s="7" t="s">
        <v>449</v>
      </c>
      <c r="N223" s="35"/>
    </row>
    <row r="224" spans="1:14" s="12" customFormat="1" ht="36">
      <c r="A224" s="63">
        <f t="shared" si="12"/>
        <v>213</v>
      </c>
      <c r="B224" s="82" t="s">
        <v>349</v>
      </c>
      <c r="C224" s="63" t="s">
        <v>387</v>
      </c>
      <c r="D224" s="157" t="s">
        <v>21</v>
      </c>
      <c r="E224" s="84">
        <v>3</v>
      </c>
      <c r="F224" s="81">
        <v>112358.4</v>
      </c>
      <c r="G224" s="81">
        <v>337075.2</v>
      </c>
      <c r="H224" s="57">
        <f>G224/1.12</f>
        <v>300960</v>
      </c>
      <c r="I224" s="53" t="s">
        <v>395</v>
      </c>
      <c r="J224" s="53">
        <v>30</v>
      </c>
      <c r="K224" s="63" t="s">
        <v>4</v>
      </c>
      <c r="L224" s="67">
        <v>159</v>
      </c>
      <c r="M224" s="7" t="s">
        <v>449</v>
      </c>
      <c r="N224" s="35"/>
    </row>
    <row r="225" spans="1:14" s="12" customFormat="1" ht="12.75">
      <c r="A225" s="63">
        <f t="shared" si="12"/>
        <v>214</v>
      </c>
      <c r="B225" s="82" t="s">
        <v>44</v>
      </c>
      <c r="C225" s="63" t="s">
        <v>387</v>
      </c>
      <c r="D225" s="156" t="s">
        <v>212</v>
      </c>
      <c r="E225" s="85">
        <v>1</v>
      </c>
      <c r="F225" s="143">
        <v>568077.62</v>
      </c>
      <c r="G225" s="204">
        <f>E225*F225</f>
        <v>568077.62</v>
      </c>
      <c r="H225" s="57">
        <f>G225/1.12</f>
        <v>507212.1607142857</v>
      </c>
      <c r="I225" s="53" t="s">
        <v>100</v>
      </c>
      <c r="J225" s="53">
        <v>15</v>
      </c>
      <c r="K225" s="63" t="s">
        <v>4</v>
      </c>
      <c r="L225" s="64">
        <v>149</v>
      </c>
      <c r="M225" s="145">
        <v>463604.1</v>
      </c>
      <c r="N225" s="146">
        <v>104473.52</v>
      </c>
    </row>
    <row r="226" spans="1:14" s="12" customFormat="1" ht="24">
      <c r="A226" s="63">
        <f t="shared" si="12"/>
        <v>215</v>
      </c>
      <c r="B226" s="82" t="s">
        <v>228</v>
      </c>
      <c r="C226" s="63" t="s">
        <v>387</v>
      </c>
      <c r="D226" s="156" t="s">
        <v>21</v>
      </c>
      <c r="E226" s="88">
        <v>1</v>
      </c>
      <c r="F226" s="57">
        <v>55000</v>
      </c>
      <c r="G226" s="57">
        <f>E226*F226</f>
        <v>55000</v>
      </c>
      <c r="H226" s="57">
        <f>G226/1.12</f>
        <v>49107.142857142855</v>
      </c>
      <c r="I226" s="53" t="s">
        <v>197</v>
      </c>
      <c r="J226" s="53">
        <v>15</v>
      </c>
      <c r="K226" s="63" t="s">
        <v>4</v>
      </c>
      <c r="L226" s="64">
        <v>159</v>
      </c>
      <c r="M226" s="7" t="s">
        <v>448</v>
      </c>
      <c r="N226" s="35"/>
    </row>
    <row r="227" spans="1:14" s="12" customFormat="1" ht="12.75">
      <c r="A227" s="63">
        <f t="shared" si="12"/>
        <v>216</v>
      </c>
      <c r="B227" s="82" t="s">
        <v>93</v>
      </c>
      <c r="C227" s="63" t="s">
        <v>387</v>
      </c>
      <c r="D227" s="156" t="s">
        <v>20</v>
      </c>
      <c r="E227" s="85">
        <v>10</v>
      </c>
      <c r="F227" s="57">
        <v>66.96</v>
      </c>
      <c r="G227" s="57">
        <v>669.6</v>
      </c>
      <c r="H227" s="57">
        <v>669.6</v>
      </c>
      <c r="I227" s="53" t="s">
        <v>191</v>
      </c>
      <c r="J227" s="53">
        <v>15</v>
      </c>
      <c r="K227" s="63" t="s">
        <v>4</v>
      </c>
      <c r="L227" s="64">
        <v>149</v>
      </c>
      <c r="M227" s="7" t="s">
        <v>449</v>
      </c>
      <c r="N227" s="35"/>
    </row>
    <row r="228" spans="1:14" s="12" customFormat="1" ht="36">
      <c r="A228" s="63">
        <f t="shared" si="12"/>
        <v>217</v>
      </c>
      <c r="B228" s="82" t="s">
        <v>274</v>
      </c>
      <c r="C228" s="63" t="s">
        <v>387</v>
      </c>
      <c r="D228" s="156" t="s">
        <v>20</v>
      </c>
      <c r="E228" s="54">
        <v>1</v>
      </c>
      <c r="F228" s="56">
        <v>211000</v>
      </c>
      <c r="G228" s="57">
        <f aca="true" t="shared" si="14" ref="G228:G238">E228*F228</f>
        <v>211000</v>
      </c>
      <c r="H228" s="57">
        <f>G228/1.12</f>
        <v>188392.85714285713</v>
      </c>
      <c r="I228" s="53" t="s">
        <v>99</v>
      </c>
      <c r="J228" s="53">
        <v>15</v>
      </c>
      <c r="K228" s="63" t="s">
        <v>4</v>
      </c>
      <c r="L228" s="64">
        <v>149</v>
      </c>
      <c r="M228" s="7" t="s">
        <v>449</v>
      </c>
      <c r="N228" s="35"/>
    </row>
    <row r="229" spans="1:14" s="12" customFormat="1" ht="24">
      <c r="A229" s="63">
        <f t="shared" si="12"/>
        <v>218</v>
      </c>
      <c r="B229" s="82" t="s">
        <v>122</v>
      </c>
      <c r="C229" s="63" t="s">
        <v>387</v>
      </c>
      <c r="D229" s="156" t="s">
        <v>33</v>
      </c>
      <c r="E229" s="85">
        <v>20</v>
      </c>
      <c r="F229" s="57">
        <v>320</v>
      </c>
      <c r="G229" s="57">
        <f t="shared" si="14"/>
        <v>6400</v>
      </c>
      <c r="H229" s="57">
        <v>6400</v>
      </c>
      <c r="I229" s="53" t="s">
        <v>191</v>
      </c>
      <c r="J229" s="53">
        <v>15</v>
      </c>
      <c r="K229" s="63" t="s">
        <v>4</v>
      </c>
      <c r="L229" s="64">
        <v>149</v>
      </c>
      <c r="M229" s="7" t="s">
        <v>449</v>
      </c>
      <c r="N229" s="35"/>
    </row>
    <row r="230" spans="1:14" s="12" customFormat="1" ht="12.75">
      <c r="A230" s="63">
        <f t="shared" si="12"/>
        <v>219</v>
      </c>
      <c r="B230" s="82" t="s">
        <v>53</v>
      </c>
      <c r="C230" s="63" t="s">
        <v>387</v>
      </c>
      <c r="D230" s="156" t="s">
        <v>33</v>
      </c>
      <c r="E230" s="85">
        <v>60</v>
      </c>
      <c r="F230" s="57">
        <v>365</v>
      </c>
      <c r="G230" s="57">
        <f t="shared" si="14"/>
        <v>21900</v>
      </c>
      <c r="H230" s="57">
        <v>21900</v>
      </c>
      <c r="I230" s="53" t="s">
        <v>191</v>
      </c>
      <c r="J230" s="53">
        <v>15</v>
      </c>
      <c r="K230" s="63" t="s">
        <v>4</v>
      </c>
      <c r="L230" s="64">
        <v>149</v>
      </c>
      <c r="M230" s="7" t="s">
        <v>449</v>
      </c>
      <c r="N230" s="35"/>
    </row>
    <row r="231" spans="1:14" s="12" customFormat="1" ht="24">
      <c r="A231" s="63">
        <f t="shared" si="12"/>
        <v>220</v>
      </c>
      <c r="B231" s="82" t="s">
        <v>404</v>
      </c>
      <c r="C231" s="63" t="s">
        <v>387</v>
      </c>
      <c r="D231" s="156" t="s">
        <v>20</v>
      </c>
      <c r="E231" s="85">
        <v>3</v>
      </c>
      <c r="F231" s="57">
        <v>3400</v>
      </c>
      <c r="G231" s="57">
        <f t="shared" si="14"/>
        <v>10200</v>
      </c>
      <c r="H231" s="57">
        <v>10200</v>
      </c>
      <c r="I231" s="53" t="s">
        <v>191</v>
      </c>
      <c r="J231" s="53">
        <v>15</v>
      </c>
      <c r="K231" s="63" t="s">
        <v>4</v>
      </c>
      <c r="L231" s="64">
        <v>149</v>
      </c>
      <c r="M231" s="7" t="s">
        <v>449</v>
      </c>
      <c r="N231" s="35"/>
    </row>
    <row r="232" spans="1:14" s="12" customFormat="1" ht="12.75">
      <c r="A232" s="63">
        <f t="shared" si="12"/>
        <v>221</v>
      </c>
      <c r="B232" s="80" t="s">
        <v>311</v>
      </c>
      <c r="C232" s="63" t="s">
        <v>387</v>
      </c>
      <c r="D232" s="156" t="s">
        <v>20</v>
      </c>
      <c r="E232" s="54">
        <v>10</v>
      </c>
      <c r="F232" s="56">
        <v>2500</v>
      </c>
      <c r="G232" s="57">
        <f t="shared" si="14"/>
        <v>25000</v>
      </c>
      <c r="H232" s="57">
        <v>25000</v>
      </c>
      <c r="I232" s="53" t="s">
        <v>191</v>
      </c>
      <c r="J232" s="53">
        <v>15</v>
      </c>
      <c r="K232" s="63" t="s">
        <v>4</v>
      </c>
      <c r="L232" s="64">
        <v>149</v>
      </c>
      <c r="M232" s="7" t="s">
        <v>449</v>
      </c>
      <c r="N232" s="35"/>
    </row>
    <row r="233" spans="1:14" s="12" customFormat="1" ht="24">
      <c r="A233" s="63">
        <f t="shared" si="12"/>
        <v>222</v>
      </c>
      <c r="B233" s="82" t="s">
        <v>203</v>
      </c>
      <c r="C233" s="63" t="s">
        <v>387</v>
      </c>
      <c r="D233" s="156" t="s">
        <v>21</v>
      </c>
      <c r="E233" s="85">
        <v>1</v>
      </c>
      <c r="F233" s="57">
        <v>2441000</v>
      </c>
      <c r="G233" s="57">
        <f t="shared" si="14"/>
        <v>2441000</v>
      </c>
      <c r="H233" s="57">
        <f>G233/1.12</f>
        <v>2179464.2857142854</v>
      </c>
      <c r="I233" s="53" t="s">
        <v>97</v>
      </c>
      <c r="J233" s="53">
        <v>365</v>
      </c>
      <c r="K233" s="63" t="s">
        <v>4</v>
      </c>
      <c r="L233" s="64">
        <v>151</v>
      </c>
      <c r="M233" s="7"/>
      <c r="N233" s="35"/>
    </row>
    <row r="234" spans="1:14" s="13" customFormat="1" ht="12.75">
      <c r="A234" s="63">
        <f t="shared" si="12"/>
        <v>223</v>
      </c>
      <c r="B234" s="80" t="s">
        <v>341</v>
      </c>
      <c r="C234" s="63" t="s">
        <v>387</v>
      </c>
      <c r="D234" s="156" t="s">
        <v>21</v>
      </c>
      <c r="E234" s="86">
        <v>1</v>
      </c>
      <c r="F234" s="56">
        <v>80000</v>
      </c>
      <c r="G234" s="57">
        <f t="shared" si="14"/>
        <v>80000</v>
      </c>
      <c r="H234" s="57">
        <v>80000</v>
      </c>
      <c r="I234" s="53" t="s">
        <v>191</v>
      </c>
      <c r="J234" s="53">
        <v>15</v>
      </c>
      <c r="K234" s="63" t="s">
        <v>4</v>
      </c>
      <c r="L234" s="67">
        <v>159</v>
      </c>
      <c r="M234" s="7" t="s">
        <v>449</v>
      </c>
      <c r="N234" s="35"/>
    </row>
    <row r="235" spans="1:14" s="13" customFormat="1" ht="12.75">
      <c r="A235" s="63">
        <f t="shared" si="12"/>
        <v>224</v>
      </c>
      <c r="B235" s="80" t="s">
        <v>137</v>
      </c>
      <c r="C235" s="63" t="s">
        <v>387</v>
      </c>
      <c r="D235" s="131" t="s">
        <v>21</v>
      </c>
      <c r="E235" s="79">
        <v>1</v>
      </c>
      <c r="F235" s="91">
        <v>565000</v>
      </c>
      <c r="G235" s="57">
        <f t="shared" si="14"/>
        <v>565000</v>
      </c>
      <c r="H235" s="57">
        <v>553796.14</v>
      </c>
      <c r="I235" s="53" t="s">
        <v>352</v>
      </c>
      <c r="J235" s="53">
        <v>365</v>
      </c>
      <c r="K235" s="63" t="s">
        <v>4</v>
      </c>
      <c r="L235" s="73">
        <v>169</v>
      </c>
      <c r="M235" s="7"/>
      <c r="N235" s="47"/>
    </row>
    <row r="236" spans="1:14" s="12" customFormat="1" ht="15.75" customHeight="1">
      <c r="A236" s="63">
        <f t="shared" si="12"/>
        <v>225</v>
      </c>
      <c r="B236" s="80" t="s">
        <v>265</v>
      </c>
      <c r="C236" s="63" t="s">
        <v>387</v>
      </c>
      <c r="D236" s="156" t="s">
        <v>20</v>
      </c>
      <c r="E236" s="79">
        <v>1</v>
      </c>
      <c r="F236" s="91">
        <v>8050</v>
      </c>
      <c r="G236" s="57">
        <f t="shared" si="14"/>
        <v>8050</v>
      </c>
      <c r="H236" s="57">
        <f>G236/1.12</f>
        <v>7187.499999999999</v>
      </c>
      <c r="I236" s="53" t="s">
        <v>190</v>
      </c>
      <c r="J236" s="53">
        <v>15</v>
      </c>
      <c r="K236" s="63" t="s">
        <v>4</v>
      </c>
      <c r="L236" s="73">
        <v>414</v>
      </c>
      <c r="M236" s="7" t="s">
        <v>449</v>
      </c>
      <c r="N236" s="47"/>
    </row>
    <row r="237" spans="1:14" s="12" customFormat="1" ht="12.75">
      <c r="A237" s="63">
        <f t="shared" si="12"/>
        <v>226</v>
      </c>
      <c r="B237" s="129" t="s">
        <v>377</v>
      </c>
      <c r="C237" s="63" t="s">
        <v>387</v>
      </c>
      <c r="D237" s="156" t="s">
        <v>20</v>
      </c>
      <c r="E237" s="86">
        <v>40</v>
      </c>
      <c r="F237" s="134">
        <v>220</v>
      </c>
      <c r="G237" s="57">
        <f t="shared" si="14"/>
        <v>8800</v>
      </c>
      <c r="H237" s="57">
        <f>G237/1.12</f>
        <v>7857.142857142856</v>
      </c>
      <c r="I237" s="53" t="s">
        <v>352</v>
      </c>
      <c r="J237" s="53">
        <v>15</v>
      </c>
      <c r="K237" s="63" t="s">
        <v>4</v>
      </c>
      <c r="L237" s="67">
        <v>149</v>
      </c>
      <c r="M237" s="7" t="s">
        <v>449</v>
      </c>
      <c r="N237" s="35"/>
    </row>
    <row r="238" spans="1:14" ht="24">
      <c r="A238" s="63">
        <f t="shared" si="12"/>
        <v>227</v>
      </c>
      <c r="B238" s="80" t="s">
        <v>12</v>
      </c>
      <c r="C238" s="63" t="s">
        <v>387</v>
      </c>
      <c r="D238" s="131" t="s">
        <v>21</v>
      </c>
      <c r="E238" s="79">
        <v>1</v>
      </c>
      <c r="F238" s="57">
        <v>200000</v>
      </c>
      <c r="G238" s="81">
        <f t="shared" si="14"/>
        <v>200000</v>
      </c>
      <c r="H238" s="57">
        <f>G238/1.12</f>
        <v>178571.42857142855</v>
      </c>
      <c r="I238" s="53" t="s">
        <v>99</v>
      </c>
      <c r="J238" s="53">
        <v>35</v>
      </c>
      <c r="K238" s="63" t="s">
        <v>4</v>
      </c>
      <c r="L238" s="65">
        <v>159</v>
      </c>
      <c r="M238" s="7" t="s">
        <v>449</v>
      </c>
      <c r="N238" s="35"/>
    </row>
    <row r="239" spans="1:14" s="12" customFormat="1" ht="12.75">
      <c r="A239" s="63">
        <f t="shared" si="12"/>
        <v>228</v>
      </c>
      <c r="B239" s="123" t="s">
        <v>169</v>
      </c>
      <c r="C239" s="63" t="s">
        <v>387</v>
      </c>
      <c r="D239" s="158" t="s">
        <v>170</v>
      </c>
      <c r="E239" s="102">
        <v>300</v>
      </c>
      <c r="F239" s="103">
        <v>178.57</v>
      </c>
      <c r="G239" s="57">
        <v>53571</v>
      </c>
      <c r="H239" s="57">
        <v>53571</v>
      </c>
      <c r="I239" s="53" t="s">
        <v>191</v>
      </c>
      <c r="J239" s="53">
        <v>15</v>
      </c>
      <c r="K239" s="63" t="s">
        <v>4</v>
      </c>
      <c r="L239" s="64">
        <v>149</v>
      </c>
      <c r="M239" s="7" t="s">
        <v>449</v>
      </c>
      <c r="N239" s="35"/>
    </row>
    <row r="240" spans="1:14" s="12" customFormat="1" ht="24">
      <c r="A240" s="63">
        <f t="shared" si="12"/>
        <v>229</v>
      </c>
      <c r="B240" s="123" t="s">
        <v>269</v>
      </c>
      <c r="C240" s="63" t="s">
        <v>387</v>
      </c>
      <c r="D240" s="156" t="s">
        <v>20</v>
      </c>
      <c r="E240" s="102">
        <v>1</v>
      </c>
      <c r="F240" s="103">
        <v>170000</v>
      </c>
      <c r="G240" s="57">
        <f aca="true" t="shared" si="15" ref="G240:G249">E240*F240</f>
        <v>170000</v>
      </c>
      <c r="H240" s="57">
        <f>G240/1.12</f>
        <v>151785.71428571426</v>
      </c>
      <c r="I240" s="53" t="s">
        <v>190</v>
      </c>
      <c r="J240" s="53">
        <v>15</v>
      </c>
      <c r="K240" s="63" t="s">
        <v>4</v>
      </c>
      <c r="L240" s="64">
        <v>416</v>
      </c>
      <c r="M240" s="7" t="s">
        <v>448</v>
      </c>
      <c r="N240" s="35"/>
    </row>
    <row r="241" spans="1:14" s="12" customFormat="1" ht="12.75">
      <c r="A241" s="63">
        <f t="shared" si="12"/>
        <v>230</v>
      </c>
      <c r="B241" s="82" t="s">
        <v>366</v>
      </c>
      <c r="C241" s="63" t="s">
        <v>387</v>
      </c>
      <c r="D241" s="156" t="s">
        <v>20</v>
      </c>
      <c r="E241" s="125">
        <v>2</v>
      </c>
      <c r="F241" s="126">
        <v>95490</v>
      </c>
      <c r="G241" s="57">
        <f t="shared" si="15"/>
        <v>190980</v>
      </c>
      <c r="H241" s="57">
        <f>G241/1.12</f>
        <v>170517.85714285713</v>
      </c>
      <c r="I241" s="53" t="s">
        <v>352</v>
      </c>
      <c r="J241" s="53">
        <v>15</v>
      </c>
      <c r="K241" s="63" t="s">
        <v>4</v>
      </c>
      <c r="L241" s="67">
        <v>414</v>
      </c>
      <c r="M241" s="7" t="s">
        <v>449</v>
      </c>
      <c r="N241" s="35"/>
    </row>
    <row r="242" spans="1:14" s="12" customFormat="1" ht="12.75">
      <c r="A242" s="63">
        <f t="shared" si="12"/>
        <v>231</v>
      </c>
      <c r="B242" s="80" t="s">
        <v>363</v>
      </c>
      <c r="C242" s="63" t="s">
        <v>387</v>
      </c>
      <c r="D242" s="156" t="s">
        <v>20</v>
      </c>
      <c r="E242" s="86">
        <v>2</v>
      </c>
      <c r="F242" s="57">
        <v>3190</v>
      </c>
      <c r="G242" s="57">
        <f t="shared" si="15"/>
        <v>6380</v>
      </c>
      <c r="H242" s="57">
        <f>G242/1.12</f>
        <v>5696.428571428571</v>
      </c>
      <c r="I242" s="53" t="s">
        <v>352</v>
      </c>
      <c r="J242" s="53">
        <v>15</v>
      </c>
      <c r="K242" s="63" t="s">
        <v>4</v>
      </c>
      <c r="L242" s="67">
        <v>414</v>
      </c>
      <c r="M242" s="7" t="s">
        <v>448</v>
      </c>
      <c r="N242" s="35"/>
    </row>
    <row r="243" spans="1:14" s="12" customFormat="1" ht="24">
      <c r="A243" s="63">
        <f t="shared" si="12"/>
        <v>232</v>
      </c>
      <c r="B243" s="123" t="s">
        <v>271</v>
      </c>
      <c r="C243" s="63" t="s">
        <v>387</v>
      </c>
      <c r="D243" s="131" t="s">
        <v>21</v>
      </c>
      <c r="E243" s="102">
        <v>1</v>
      </c>
      <c r="F243" s="103">
        <v>71540</v>
      </c>
      <c r="G243" s="57">
        <f t="shared" si="15"/>
        <v>71540</v>
      </c>
      <c r="H243" s="57">
        <v>71540</v>
      </c>
      <c r="I243" s="53" t="s">
        <v>190</v>
      </c>
      <c r="J243" s="53">
        <v>15</v>
      </c>
      <c r="K243" s="63" t="s">
        <v>4</v>
      </c>
      <c r="L243" s="64">
        <v>159</v>
      </c>
      <c r="M243" s="7" t="s">
        <v>449</v>
      </c>
      <c r="N243" s="35"/>
    </row>
    <row r="244" spans="1:14" s="12" customFormat="1" ht="12.75">
      <c r="A244" s="63">
        <f t="shared" si="12"/>
        <v>233</v>
      </c>
      <c r="B244" s="127" t="s">
        <v>376</v>
      </c>
      <c r="C244" s="63" t="s">
        <v>387</v>
      </c>
      <c r="D244" s="156" t="s">
        <v>20</v>
      </c>
      <c r="E244" s="86">
        <v>2</v>
      </c>
      <c r="F244" s="134">
        <v>20350</v>
      </c>
      <c r="G244" s="57">
        <f t="shared" si="15"/>
        <v>40700</v>
      </c>
      <c r="H244" s="57">
        <f>G244/1.12</f>
        <v>36339.28571428571</v>
      </c>
      <c r="I244" s="53" t="s">
        <v>352</v>
      </c>
      <c r="J244" s="53">
        <v>15</v>
      </c>
      <c r="K244" s="63" t="s">
        <v>4</v>
      </c>
      <c r="L244" s="67">
        <v>149</v>
      </c>
      <c r="M244" s="7" t="s">
        <v>449</v>
      </c>
      <c r="N244" s="35"/>
    </row>
    <row r="245" spans="1:14" s="12" customFormat="1" ht="12.75">
      <c r="A245" s="63">
        <f aca="true" t="shared" si="16" ref="A245:A308">A244+1</f>
        <v>234</v>
      </c>
      <c r="B245" s="123" t="s">
        <v>250</v>
      </c>
      <c r="C245" s="63" t="s">
        <v>387</v>
      </c>
      <c r="D245" s="156" t="s">
        <v>20</v>
      </c>
      <c r="E245" s="102">
        <v>2</v>
      </c>
      <c r="F245" s="103">
        <v>2254</v>
      </c>
      <c r="G245" s="57">
        <f t="shared" si="15"/>
        <v>4508</v>
      </c>
      <c r="H245" s="57">
        <v>4508</v>
      </c>
      <c r="I245" s="53" t="s">
        <v>83</v>
      </c>
      <c r="J245" s="53">
        <v>15</v>
      </c>
      <c r="K245" s="63" t="s">
        <v>4</v>
      </c>
      <c r="L245" s="64">
        <v>414</v>
      </c>
      <c r="M245" s="7" t="s">
        <v>449</v>
      </c>
      <c r="N245" s="35"/>
    </row>
    <row r="246" spans="1:14" s="12" customFormat="1" ht="12.75">
      <c r="A246" s="63">
        <f t="shared" si="16"/>
        <v>235</v>
      </c>
      <c r="B246" s="82" t="s">
        <v>171</v>
      </c>
      <c r="C246" s="63" t="s">
        <v>387</v>
      </c>
      <c r="D246" s="156" t="s">
        <v>20</v>
      </c>
      <c r="E246" s="85">
        <v>40</v>
      </c>
      <c r="F246" s="57">
        <v>168</v>
      </c>
      <c r="G246" s="57">
        <f t="shared" si="15"/>
        <v>6720</v>
      </c>
      <c r="H246" s="57">
        <v>6720</v>
      </c>
      <c r="I246" s="53" t="s">
        <v>191</v>
      </c>
      <c r="J246" s="53">
        <v>15</v>
      </c>
      <c r="K246" s="63" t="s">
        <v>4</v>
      </c>
      <c r="L246" s="64">
        <v>149</v>
      </c>
      <c r="M246" s="7" t="s">
        <v>449</v>
      </c>
      <c r="N246" s="35"/>
    </row>
    <row r="247" spans="1:14" s="12" customFormat="1" ht="12.75">
      <c r="A247" s="63">
        <f t="shared" si="16"/>
        <v>236</v>
      </c>
      <c r="B247" s="82" t="s">
        <v>285</v>
      </c>
      <c r="C247" s="63" t="s">
        <v>387</v>
      </c>
      <c r="D247" s="156" t="s">
        <v>20</v>
      </c>
      <c r="E247" s="54">
        <v>1</v>
      </c>
      <c r="F247" s="81">
        <v>10900</v>
      </c>
      <c r="G247" s="57">
        <f t="shared" si="15"/>
        <v>10900</v>
      </c>
      <c r="H247" s="57">
        <f>G247/1.12</f>
        <v>9732.142857142857</v>
      </c>
      <c r="I247" s="53" t="s">
        <v>99</v>
      </c>
      <c r="J247" s="53">
        <v>15</v>
      </c>
      <c r="K247" s="63" t="s">
        <v>4</v>
      </c>
      <c r="L247" s="64">
        <v>149</v>
      </c>
      <c r="M247" s="7" t="s">
        <v>449</v>
      </c>
      <c r="N247" s="35"/>
    </row>
    <row r="248" spans="1:14" s="12" customFormat="1" ht="12.75">
      <c r="A248" s="63">
        <f t="shared" si="16"/>
        <v>237</v>
      </c>
      <c r="B248" s="80" t="s">
        <v>313</v>
      </c>
      <c r="C248" s="63" t="s">
        <v>387</v>
      </c>
      <c r="D248" s="156" t="s">
        <v>20</v>
      </c>
      <c r="E248" s="54">
        <v>3</v>
      </c>
      <c r="F248" s="81">
        <v>1925</v>
      </c>
      <c r="G248" s="57">
        <f t="shared" si="15"/>
        <v>5775</v>
      </c>
      <c r="H248" s="57">
        <f>G248/1.12</f>
        <v>5156.249999999999</v>
      </c>
      <c r="I248" s="53" t="s">
        <v>191</v>
      </c>
      <c r="J248" s="53">
        <v>15</v>
      </c>
      <c r="K248" s="63" t="s">
        <v>4</v>
      </c>
      <c r="L248" s="64">
        <v>149</v>
      </c>
      <c r="M248" s="7"/>
      <c r="N248" s="50"/>
    </row>
    <row r="249" spans="1:14" s="12" customFormat="1" ht="14.25" customHeight="1">
      <c r="A249" s="63">
        <f t="shared" si="16"/>
        <v>238</v>
      </c>
      <c r="B249" s="82" t="s">
        <v>262</v>
      </c>
      <c r="C249" s="63" t="s">
        <v>387</v>
      </c>
      <c r="D249" s="156" t="s">
        <v>20</v>
      </c>
      <c r="E249" s="85">
        <v>10</v>
      </c>
      <c r="F249" s="57">
        <v>1785.71</v>
      </c>
      <c r="G249" s="57">
        <f t="shared" si="15"/>
        <v>17857.1</v>
      </c>
      <c r="H249" s="57">
        <v>17857.1</v>
      </c>
      <c r="I249" s="53" t="s">
        <v>190</v>
      </c>
      <c r="J249" s="53">
        <v>15</v>
      </c>
      <c r="K249" s="63" t="s">
        <v>4</v>
      </c>
      <c r="L249" s="64">
        <v>149</v>
      </c>
      <c r="M249" s="7"/>
      <c r="N249" s="35"/>
    </row>
    <row r="250" spans="1:14" s="43" customFormat="1" ht="12.75">
      <c r="A250" s="63">
        <f t="shared" si="16"/>
        <v>239</v>
      </c>
      <c r="B250" s="82" t="s">
        <v>63</v>
      </c>
      <c r="C250" s="63" t="s">
        <v>387</v>
      </c>
      <c r="D250" s="156" t="s">
        <v>61</v>
      </c>
      <c r="E250" s="85">
        <v>3</v>
      </c>
      <c r="F250" s="57">
        <v>303.57</v>
      </c>
      <c r="G250" s="57">
        <v>910.71</v>
      </c>
      <c r="H250" s="57">
        <v>910.71</v>
      </c>
      <c r="I250" s="53" t="s">
        <v>191</v>
      </c>
      <c r="J250" s="53">
        <v>15</v>
      </c>
      <c r="K250" s="63" t="s">
        <v>4</v>
      </c>
      <c r="L250" s="64">
        <v>149</v>
      </c>
      <c r="M250" s="7" t="s">
        <v>449</v>
      </c>
      <c r="N250" s="35"/>
    </row>
    <row r="251" spans="1:14" ht="36">
      <c r="A251" s="63">
        <f t="shared" si="16"/>
        <v>240</v>
      </c>
      <c r="B251" s="82" t="s">
        <v>172</v>
      </c>
      <c r="C251" s="63" t="s">
        <v>387</v>
      </c>
      <c r="D251" s="156" t="s">
        <v>76</v>
      </c>
      <c r="E251" s="85">
        <v>20</v>
      </c>
      <c r="F251" s="57">
        <v>62.5</v>
      </c>
      <c r="G251" s="57">
        <v>1249.9999999999998</v>
      </c>
      <c r="H251" s="57">
        <v>1249.9999999999998</v>
      </c>
      <c r="I251" s="53" t="s">
        <v>191</v>
      </c>
      <c r="J251" s="53">
        <v>15</v>
      </c>
      <c r="K251" s="63" t="s">
        <v>4</v>
      </c>
      <c r="L251" s="64">
        <v>149</v>
      </c>
      <c r="M251" s="7" t="s">
        <v>449</v>
      </c>
      <c r="N251" s="47"/>
    </row>
    <row r="252" spans="1:14" s="43" customFormat="1" ht="12.75">
      <c r="A252" s="63">
        <f t="shared" si="16"/>
        <v>241</v>
      </c>
      <c r="B252" s="82" t="s">
        <v>173</v>
      </c>
      <c r="C252" s="63" t="s">
        <v>387</v>
      </c>
      <c r="D252" s="156" t="s">
        <v>20</v>
      </c>
      <c r="E252" s="85">
        <v>100</v>
      </c>
      <c r="F252" s="57">
        <v>687.5</v>
      </c>
      <c r="G252" s="57">
        <v>68750</v>
      </c>
      <c r="H252" s="57">
        <v>68750</v>
      </c>
      <c r="I252" s="53" t="s">
        <v>191</v>
      </c>
      <c r="J252" s="53">
        <v>15</v>
      </c>
      <c r="K252" s="63" t="s">
        <v>4</v>
      </c>
      <c r="L252" s="64">
        <v>149</v>
      </c>
      <c r="M252" s="7" t="s">
        <v>449</v>
      </c>
      <c r="N252" s="35"/>
    </row>
    <row r="253" spans="1:14" ht="12.75">
      <c r="A253" s="63">
        <f t="shared" si="16"/>
        <v>242</v>
      </c>
      <c r="B253" s="82" t="s">
        <v>280</v>
      </c>
      <c r="C253" s="63" t="s">
        <v>387</v>
      </c>
      <c r="D253" s="156" t="s">
        <v>20</v>
      </c>
      <c r="E253" s="54">
        <v>10</v>
      </c>
      <c r="F253" s="56">
        <v>790</v>
      </c>
      <c r="G253" s="57">
        <f aca="true" t="shared" si="17" ref="G253:G259">E253*F253</f>
        <v>7900</v>
      </c>
      <c r="H253" s="57">
        <f>G253/1.12</f>
        <v>7053.5714285714275</v>
      </c>
      <c r="I253" s="53" t="s">
        <v>191</v>
      </c>
      <c r="J253" s="53">
        <v>15</v>
      </c>
      <c r="K253" s="63" t="s">
        <v>4</v>
      </c>
      <c r="L253" s="64">
        <v>149</v>
      </c>
      <c r="M253" s="29" t="s">
        <v>449</v>
      </c>
      <c r="N253" s="47"/>
    </row>
    <row r="254" spans="1:14" s="43" customFormat="1" ht="12.75">
      <c r="A254" s="63">
        <f t="shared" si="16"/>
        <v>243</v>
      </c>
      <c r="B254" s="82" t="s">
        <v>244</v>
      </c>
      <c r="C254" s="63" t="s">
        <v>387</v>
      </c>
      <c r="D254" s="156" t="s">
        <v>20</v>
      </c>
      <c r="E254" s="85">
        <v>1</v>
      </c>
      <c r="F254" s="57">
        <v>3900</v>
      </c>
      <c r="G254" s="57">
        <f t="shared" si="17"/>
        <v>3900</v>
      </c>
      <c r="H254" s="57">
        <v>3900</v>
      </c>
      <c r="I254" s="53" t="s">
        <v>83</v>
      </c>
      <c r="J254" s="53">
        <v>15</v>
      </c>
      <c r="K254" s="63" t="s">
        <v>4</v>
      </c>
      <c r="L254" s="64">
        <v>149</v>
      </c>
      <c r="M254" s="29" t="s">
        <v>449</v>
      </c>
      <c r="N254" s="35"/>
    </row>
    <row r="255" spans="1:14" s="12" customFormat="1" ht="12.75">
      <c r="A255" s="63">
        <f t="shared" si="16"/>
        <v>244</v>
      </c>
      <c r="B255" s="82" t="s">
        <v>230</v>
      </c>
      <c r="C255" s="63" t="s">
        <v>387</v>
      </c>
      <c r="D255" s="156" t="s">
        <v>20</v>
      </c>
      <c r="E255" s="85">
        <v>1</v>
      </c>
      <c r="F255" s="57">
        <v>5470</v>
      </c>
      <c r="G255" s="57">
        <f t="shared" si="17"/>
        <v>5470</v>
      </c>
      <c r="H255" s="57">
        <f>G255/1.12</f>
        <v>4883.928571428571</v>
      </c>
      <c r="I255" s="53" t="s">
        <v>197</v>
      </c>
      <c r="J255" s="53">
        <v>15</v>
      </c>
      <c r="K255" s="63" t="s">
        <v>4</v>
      </c>
      <c r="L255" s="64">
        <v>149</v>
      </c>
      <c r="M255" s="7" t="s">
        <v>449</v>
      </c>
      <c r="N255" s="47"/>
    </row>
    <row r="256" spans="1:14" s="12" customFormat="1" ht="13.5" customHeight="1">
      <c r="A256" s="63">
        <f t="shared" si="16"/>
        <v>245</v>
      </c>
      <c r="B256" s="82" t="s">
        <v>245</v>
      </c>
      <c r="C256" s="63" t="s">
        <v>387</v>
      </c>
      <c r="D256" s="156" t="s">
        <v>20</v>
      </c>
      <c r="E256" s="85">
        <v>1</v>
      </c>
      <c r="F256" s="57">
        <v>10700</v>
      </c>
      <c r="G256" s="57">
        <f t="shared" si="17"/>
        <v>10700</v>
      </c>
      <c r="H256" s="57">
        <v>10700</v>
      </c>
      <c r="I256" s="53" t="s">
        <v>83</v>
      </c>
      <c r="J256" s="53">
        <v>15</v>
      </c>
      <c r="K256" s="63" t="s">
        <v>4</v>
      </c>
      <c r="L256" s="64">
        <v>149</v>
      </c>
      <c r="M256" s="7" t="s">
        <v>449</v>
      </c>
      <c r="N256" s="35"/>
    </row>
    <row r="257" spans="1:14" s="12" customFormat="1" ht="12.75">
      <c r="A257" s="63">
        <f t="shared" si="16"/>
        <v>246</v>
      </c>
      <c r="B257" s="82" t="s">
        <v>223</v>
      </c>
      <c r="C257" s="63" t="s">
        <v>387</v>
      </c>
      <c r="D257" s="156" t="s">
        <v>20</v>
      </c>
      <c r="E257" s="85">
        <v>1</v>
      </c>
      <c r="F257" s="57">
        <v>16200</v>
      </c>
      <c r="G257" s="57">
        <f t="shared" si="17"/>
        <v>16200</v>
      </c>
      <c r="H257" s="57">
        <f>G257/1.12</f>
        <v>14464.285714285714</v>
      </c>
      <c r="I257" s="53" t="s">
        <v>197</v>
      </c>
      <c r="J257" s="53">
        <v>15</v>
      </c>
      <c r="K257" s="63" t="s">
        <v>4</v>
      </c>
      <c r="L257" s="64">
        <v>149</v>
      </c>
      <c r="M257" s="7" t="s">
        <v>449</v>
      </c>
      <c r="N257" s="35"/>
    </row>
    <row r="258" spans="1:14" s="12" customFormat="1" ht="12.75">
      <c r="A258" s="63">
        <f t="shared" si="16"/>
        <v>247</v>
      </c>
      <c r="B258" s="82" t="s">
        <v>283</v>
      </c>
      <c r="C258" s="63" t="s">
        <v>387</v>
      </c>
      <c r="D258" s="156" t="s">
        <v>20</v>
      </c>
      <c r="E258" s="54">
        <v>100</v>
      </c>
      <c r="F258" s="56">
        <v>55</v>
      </c>
      <c r="G258" s="57">
        <f t="shared" si="17"/>
        <v>5500</v>
      </c>
      <c r="H258" s="57">
        <v>5500</v>
      </c>
      <c r="I258" s="53" t="s">
        <v>99</v>
      </c>
      <c r="J258" s="53">
        <v>15</v>
      </c>
      <c r="K258" s="63" t="s">
        <v>4</v>
      </c>
      <c r="L258" s="64">
        <v>149</v>
      </c>
      <c r="M258" s="31"/>
      <c r="N258" s="35"/>
    </row>
    <row r="259" spans="1:14" s="12" customFormat="1" ht="12.75">
      <c r="A259" s="63">
        <f t="shared" si="16"/>
        <v>248</v>
      </c>
      <c r="B259" s="82" t="s">
        <v>282</v>
      </c>
      <c r="C259" s="63" t="s">
        <v>387</v>
      </c>
      <c r="D259" s="156" t="s">
        <v>20</v>
      </c>
      <c r="E259" s="54">
        <v>100</v>
      </c>
      <c r="F259" s="56">
        <v>55</v>
      </c>
      <c r="G259" s="57">
        <f t="shared" si="17"/>
        <v>5500</v>
      </c>
      <c r="H259" s="57">
        <v>5500</v>
      </c>
      <c r="I259" s="53" t="s">
        <v>99</v>
      </c>
      <c r="J259" s="53">
        <v>15</v>
      </c>
      <c r="K259" s="63" t="s">
        <v>4</v>
      </c>
      <c r="L259" s="64">
        <v>149</v>
      </c>
      <c r="M259" s="31"/>
      <c r="N259" s="35"/>
    </row>
    <row r="260" spans="1:14" s="12" customFormat="1" ht="12.75">
      <c r="A260" s="63">
        <f t="shared" si="16"/>
        <v>249</v>
      </c>
      <c r="B260" s="82" t="s">
        <v>246</v>
      </c>
      <c r="C260" s="63" t="s">
        <v>387</v>
      </c>
      <c r="D260" s="156" t="s">
        <v>20</v>
      </c>
      <c r="E260" s="85">
        <v>10</v>
      </c>
      <c r="F260" s="57">
        <v>110</v>
      </c>
      <c r="G260" s="57">
        <v>1099.95</v>
      </c>
      <c r="H260" s="57">
        <f>G260/1.12</f>
        <v>982.0982142857142</v>
      </c>
      <c r="I260" s="53" t="s">
        <v>83</v>
      </c>
      <c r="J260" s="53">
        <v>15</v>
      </c>
      <c r="K260" s="63" t="s">
        <v>4</v>
      </c>
      <c r="L260" s="64">
        <v>149</v>
      </c>
      <c r="M260" s="31"/>
      <c r="N260" s="35"/>
    </row>
    <row r="261" spans="1:14" s="12" customFormat="1" ht="12.75" customHeight="1">
      <c r="A261" s="63">
        <f t="shared" si="16"/>
        <v>250</v>
      </c>
      <c r="B261" s="127" t="s">
        <v>373</v>
      </c>
      <c r="C261" s="63" t="s">
        <v>387</v>
      </c>
      <c r="D261" s="156" t="s">
        <v>20</v>
      </c>
      <c r="E261" s="86">
        <v>10</v>
      </c>
      <c r="F261" s="134">
        <v>430</v>
      </c>
      <c r="G261" s="57">
        <f>E261*F261</f>
        <v>4300</v>
      </c>
      <c r="H261" s="57">
        <v>4300</v>
      </c>
      <c r="I261" s="53" t="s">
        <v>352</v>
      </c>
      <c r="J261" s="53">
        <v>15</v>
      </c>
      <c r="K261" s="63" t="s">
        <v>4</v>
      </c>
      <c r="L261" s="67">
        <v>149</v>
      </c>
      <c r="M261" s="7" t="s">
        <v>449</v>
      </c>
      <c r="N261" s="35"/>
    </row>
    <row r="262" spans="1:14" s="12" customFormat="1" ht="12.75">
      <c r="A262" s="63">
        <f t="shared" si="16"/>
        <v>251</v>
      </c>
      <c r="B262" s="82" t="s">
        <v>235</v>
      </c>
      <c r="C262" s="63" t="s">
        <v>387</v>
      </c>
      <c r="D262" s="156" t="s">
        <v>20</v>
      </c>
      <c r="E262" s="85">
        <v>12</v>
      </c>
      <c r="F262" s="57">
        <v>165</v>
      </c>
      <c r="G262" s="57">
        <v>1979.98</v>
      </c>
      <c r="H262" s="57">
        <f>G262/1.12</f>
        <v>1767.8392857142856</v>
      </c>
      <c r="I262" s="53" t="s">
        <v>83</v>
      </c>
      <c r="J262" s="53">
        <v>15</v>
      </c>
      <c r="K262" s="63" t="s">
        <v>4</v>
      </c>
      <c r="L262" s="64">
        <v>149</v>
      </c>
      <c r="M262" s="31" t="s">
        <v>449</v>
      </c>
      <c r="N262" s="35"/>
    </row>
    <row r="263" spans="1:14" s="12" customFormat="1" ht="12.75">
      <c r="A263" s="63">
        <f t="shared" si="16"/>
        <v>252</v>
      </c>
      <c r="B263" s="82" t="s">
        <v>46</v>
      </c>
      <c r="C263" s="63" t="s">
        <v>387</v>
      </c>
      <c r="D263" s="156" t="s">
        <v>214</v>
      </c>
      <c r="E263" s="85">
        <v>15</v>
      </c>
      <c r="F263" s="57">
        <v>178.57</v>
      </c>
      <c r="G263" s="57">
        <v>2678.55</v>
      </c>
      <c r="H263" s="57">
        <v>2678.55</v>
      </c>
      <c r="I263" s="53" t="s">
        <v>191</v>
      </c>
      <c r="J263" s="53">
        <v>15</v>
      </c>
      <c r="K263" s="63" t="s">
        <v>4</v>
      </c>
      <c r="L263" s="64">
        <v>149</v>
      </c>
      <c r="M263" s="31" t="s">
        <v>449</v>
      </c>
      <c r="N263" s="35"/>
    </row>
    <row r="264" spans="1:14" s="12" customFormat="1" ht="12.75">
      <c r="A264" s="63">
        <f t="shared" si="16"/>
        <v>253</v>
      </c>
      <c r="B264" s="82" t="s">
        <v>94</v>
      </c>
      <c r="C264" s="63" t="s">
        <v>387</v>
      </c>
      <c r="D264" s="156" t="s">
        <v>32</v>
      </c>
      <c r="E264" s="85">
        <v>20</v>
      </c>
      <c r="F264" s="57">
        <v>80.63</v>
      </c>
      <c r="G264" s="57">
        <v>1607.2</v>
      </c>
      <c r="H264" s="57">
        <v>1607.2</v>
      </c>
      <c r="I264" s="53" t="s">
        <v>191</v>
      </c>
      <c r="J264" s="53">
        <v>15</v>
      </c>
      <c r="K264" s="63" t="s">
        <v>4</v>
      </c>
      <c r="L264" s="64">
        <v>149</v>
      </c>
      <c r="M264" s="31" t="s">
        <v>449</v>
      </c>
      <c r="N264" s="35"/>
    </row>
    <row r="265" spans="1:14" s="12" customFormat="1" ht="12.75">
      <c r="A265" s="63">
        <f t="shared" si="16"/>
        <v>254</v>
      </c>
      <c r="B265" s="80" t="s">
        <v>298</v>
      </c>
      <c r="C265" s="63" t="s">
        <v>387</v>
      </c>
      <c r="D265" s="156" t="s">
        <v>20</v>
      </c>
      <c r="E265" s="86">
        <v>100</v>
      </c>
      <c r="F265" s="56">
        <v>7</v>
      </c>
      <c r="G265" s="57">
        <f>E265*F265</f>
        <v>700</v>
      </c>
      <c r="H265" s="57">
        <v>700</v>
      </c>
      <c r="I265" s="53" t="s">
        <v>191</v>
      </c>
      <c r="J265" s="53">
        <v>15</v>
      </c>
      <c r="K265" s="63" t="s">
        <v>4</v>
      </c>
      <c r="L265" s="64">
        <v>149</v>
      </c>
      <c r="M265" s="31" t="s">
        <v>449</v>
      </c>
      <c r="N265" s="35"/>
    </row>
    <row r="266" spans="1:14" s="12" customFormat="1" ht="13.5" customHeight="1">
      <c r="A266" s="63">
        <f t="shared" si="16"/>
        <v>255</v>
      </c>
      <c r="B266" s="80" t="s">
        <v>299</v>
      </c>
      <c r="C266" s="63" t="s">
        <v>387</v>
      </c>
      <c r="D266" s="156" t="s">
        <v>20</v>
      </c>
      <c r="E266" s="54">
        <v>100</v>
      </c>
      <c r="F266" s="56">
        <v>9</v>
      </c>
      <c r="G266" s="57">
        <f>E266*F266</f>
        <v>900</v>
      </c>
      <c r="H266" s="57">
        <v>900</v>
      </c>
      <c r="I266" s="53" t="s">
        <v>191</v>
      </c>
      <c r="J266" s="53">
        <v>15</v>
      </c>
      <c r="K266" s="63" t="s">
        <v>4</v>
      </c>
      <c r="L266" s="64">
        <v>149</v>
      </c>
      <c r="M266" s="31" t="s">
        <v>449</v>
      </c>
      <c r="N266" s="35"/>
    </row>
    <row r="267" spans="1:14" s="12" customFormat="1" ht="12.75">
      <c r="A267" s="63">
        <f t="shared" si="16"/>
        <v>256</v>
      </c>
      <c r="B267" s="82" t="s">
        <v>286</v>
      </c>
      <c r="C267" s="63" t="s">
        <v>387</v>
      </c>
      <c r="D267" s="156" t="s">
        <v>20</v>
      </c>
      <c r="E267" s="54">
        <v>1</v>
      </c>
      <c r="F267" s="81">
        <v>7400</v>
      </c>
      <c r="G267" s="57">
        <f>E267*F267</f>
        <v>7400</v>
      </c>
      <c r="H267" s="57">
        <f>G267/1.12</f>
        <v>6607.142857142857</v>
      </c>
      <c r="I267" s="53" t="s">
        <v>99</v>
      </c>
      <c r="J267" s="53">
        <v>15</v>
      </c>
      <c r="K267" s="63" t="s">
        <v>4</v>
      </c>
      <c r="L267" s="64">
        <v>149</v>
      </c>
      <c r="M267" s="31" t="s">
        <v>449</v>
      </c>
      <c r="N267" s="35"/>
    </row>
    <row r="268" spans="1:14" s="12" customFormat="1" ht="12.75">
      <c r="A268" s="63">
        <f t="shared" si="16"/>
        <v>257</v>
      </c>
      <c r="B268" s="82" t="s">
        <v>287</v>
      </c>
      <c r="C268" s="63" t="s">
        <v>387</v>
      </c>
      <c r="D268" s="156" t="s">
        <v>20</v>
      </c>
      <c r="E268" s="54">
        <v>1</v>
      </c>
      <c r="F268" s="81">
        <v>18900</v>
      </c>
      <c r="G268" s="57">
        <f>E268*F268</f>
        <v>18900</v>
      </c>
      <c r="H268" s="57">
        <f>G268/1.12</f>
        <v>16875</v>
      </c>
      <c r="I268" s="53" t="s">
        <v>99</v>
      </c>
      <c r="J268" s="53">
        <v>15</v>
      </c>
      <c r="K268" s="63" t="s">
        <v>4</v>
      </c>
      <c r="L268" s="64">
        <v>149</v>
      </c>
      <c r="M268" s="31" t="s">
        <v>449</v>
      </c>
      <c r="N268" s="35"/>
    </row>
    <row r="269" spans="1:14" s="16" customFormat="1" ht="12.75">
      <c r="A269" s="63">
        <f t="shared" si="16"/>
        <v>258</v>
      </c>
      <c r="B269" s="82" t="s">
        <v>56</v>
      </c>
      <c r="C269" s="63" t="s">
        <v>387</v>
      </c>
      <c r="D269" s="156" t="s">
        <v>20</v>
      </c>
      <c r="E269" s="85">
        <v>2</v>
      </c>
      <c r="F269" s="57">
        <v>446.43</v>
      </c>
      <c r="G269" s="57">
        <v>892.86</v>
      </c>
      <c r="H269" s="57">
        <v>892.86</v>
      </c>
      <c r="I269" s="53" t="s">
        <v>191</v>
      </c>
      <c r="J269" s="53">
        <v>15</v>
      </c>
      <c r="K269" s="63" t="s">
        <v>4</v>
      </c>
      <c r="L269" s="64">
        <v>149</v>
      </c>
      <c r="M269" s="31" t="s">
        <v>449</v>
      </c>
      <c r="N269" s="35"/>
    </row>
    <row r="270" spans="1:14" s="12" customFormat="1" ht="12.75">
      <c r="A270" s="63">
        <f t="shared" si="16"/>
        <v>259</v>
      </c>
      <c r="B270" s="82" t="s">
        <v>273</v>
      </c>
      <c r="C270" s="63" t="s">
        <v>387</v>
      </c>
      <c r="D270" s="63" t="s">
        <v>21</v>
      </c>
      <c r="E270" s="85">
        <v>1</v>
      </c>
      <c r="F270" s="57">
        <v>89285</v>
      </c>
      <c r="G270" s="57">
        <f aca="true" t="shared" si="18" ref="G270:G278">E270*F270</f>
        <v>89285</v>
      </c>
      <c r="H270" s="57">
        <v>89286</v>
      </c>
      <c r="I270" s="53" t="s">
        <v>190</v>
      </c>
      <c r="J270" s="53">
        <v>15</v>
      </c>
      <c r="K270" s="63" t="s">
        <v>4</v>
      </c>
      <c r="L270" s="64">
        <v>159</v>
      </c>
      <c r="M270" s="29" t="s">
        <v>449</v>
      </c>
      <c r="N270" s="51"/>
    </row>
    <row r="271" spans="1:14" s="12" customFormat="1" ht="24">
      <c r="A271" s="63">
        <f t="shared" si="16"/>
        <v>260</v>
      </c>
      <c r="B271" s="80" t="s">
        <v>303</v>
      </c>
      <c r="C271" s="63" t="s">
        <v>387</v>
      </c>
      <c r="D271" s="156" t="s">
        <v>20</v>
      </c>
      <c r="E271" s="54">
        <v>15</v>
      </c>
      <c r="F271" s="81">
        <v>475</v>
      </c>
      <c r="G271" s="57">
        <f t="shared" si="18"/>
        <v>7125</v>
      </c>
      <c r="H271" s="57">
        <v>7125</v>
      </c>
      <c r="I271" s="53" t="s">
        <v>191</v>
      </c>
      <c r="J271" s="53">
        <v>15</v>
      </c>
      <c r="K271" s="63" t="s">
        <v>4</v>
      </c>
      <c r="L271" s="64">
        <v>149</v>
      </c>
      <c r="M271" s="31" t="s">
        <v>449</v>
      </c>
      <c r="N271" s="35"/>
    </row>
    <row r="272" spans="1:14" s="12" customFormat="1" ht="12.75">
      <c r="A272" s="63">
        <f t="shared" si="16"/>
        <v>261</v>
      </c>
      <c r="B272" s="80" t="s">
        <v>407</v>
      </c>
      <c r="C272" s="63" t="s">
        <v>387</v>
      </c>
      <c r="D272" s="156" t="s">
        <v>20</v>
      </c>
      <c r="E272" s="54">
        <v>1</v>
      </c>
      <c r="F272" s="81">
        <v>7063.3</v>
      </c>
      <c r="G272" s="57">
        <f t="shared" si="18"/>
        <v>7063.3</v>
      </c>
      <c r="H272" s="57">
        <v>7063.3</v>
      </c>
      <c r="I272" s="53" t="s">
        <v>352</v>
      </c>
      <c r="J272" s="53">
        <v>15</v>
      </c>
      <c r="K272" s="63" t="s">
        <v>4</v>
      </c>
      <c r="L272" s="64">
        <v>414</v>
      </c>
      <c r="M272" s="31" t="s">
        <v>449</v>
      </c>
      <c r="N272" s="35"/>
    </row>
    <row r="273" spans="1:14" s="12" customFormat="1" ht="12.75">
      <c r="A273" s="63">
        <f t="shared" si="16"/>
        <v>262</v>
      </c>
      <c r="B273" s="82" t="s">
        <v>276</v>
      </c>
      <c r="C273" s="63" t="s">
        <v>387</v>
      </c>
      <c r="D273" s="156" t="s">
        <v>20</v>
      </c>
      <c r="E273" s="54">
        <v>1</v>
      </c>
      <c r="F273" s="81">
        <v>45000</v>
      </c>
      <c r="G273" s="57">
        <f t="shared" si="18"/>
        <v>45000</v>
      </c>
      <c r="H273" s="57">
        <f aca="true" t="shared" si="19" ref="H273:H278">G273/1.12</f>
        <v>40178.57142857143</v>
      </c>
      <c r="I273" s="53" t="s">
        <v>99</v>
      </c>
      <c r="J273" s="53">
        <v>15</v>
      </c>
      <c r="K273" s="63" t="s">
        <v>4</v>
      </c>
      <c r="L273" s="64">
        <v>149</v>
      </c>
      <c r="M273" s="29" t="s">
        <v>449</v>
      </c>
      <c r="N273" s="35"/>
    </row>
    <row r="274" spans="1:14" s="12" customFormat="1" ht="12.75">
      <c r="A274" s="63">
        <f t="shared" si="16"/>
        <v>263</v>
      </c>
      <c r="B274" s="82" t="s">
        <v>277</v>
      </c>
      <c r="C274" s="63" t="s">
        <v>387</v>
      </c>
      <c r="D274" s="156" t="s">
        <v>20</v>
      </c>
      <c r="E274" s="54">
        <v>1</v>
      </c>
      <c r="F274" s="81">
        <v>8500</v>
      </c>
      <c r="G274" s="57">
        <f t="shared" si="18"/>
        <v>8500</v>
      </c>
      <c r="H274" s="57">
        <f t="shared" si="19"/>
        <v>7589.285714285714</v>
      </c>
      <c r="I274" s="53" t="s">
        <v>99</v>
      </c>
      <c r="J274" s="53">
        <v>15</v>
      </c>
      <c r="K274" s="63" t="s">
        <v>4</v>
      </c>
      <c r="L274" s="64">
        <v>149</v>
      </c>
      <c r="M274" s="31" t="s">
        <v>449</v>
      </c>
      <c r="N274" s="35"/>
    </row>
    <row r="275" spans="1:14" s="12" customFormat="1" ht="12.75">
      <c r="A275" s="63">
        <f t="shared" si="16"/>
        <v>264</v>
      </c>
      <c r="B275" s="82" t="s">
        <v>288</v>
      </c>
      <c r="C275" s="63" t="s">
        <v>387</v>
      </c>
      <c r="D275" s="156" t="s">
        <v>20</v>
      </c>
      <c r="E275" s="54">
        <v>20</v>
      </c>
      <c r="F275" s="81">
        <v>500</v>
      </c>
      <c r="G275" s="57">
        <f t="shared" si="18"/>
        <v>10000</v>
      </c>
      <c r="H275" s="57">
        <f t="shared" si="19"/>
        <v>8928.571428571428</v>
      </c>
      <c r="I275" s="53" t="s">
        <v>99</v>
      </c>
      <c r="J275" s="53">
        <v>15</v>
      </c>
      <c r="K275" s="63" t="s">
        <v>4</v>
      </c>
      <c r="L275" s="64">
        <v>149</v>
      </c>
      <c r="M275" s="29" t="s">
        <v>449</v>
      </c>
      <c r="N275" s="35"/>
    </row>
    <row r="276" spans="1:14" s="13" customFormat="1" ht="12.75">
      <c r="A276" s="63">
        <f t="shared" si="16"/>
        <v>265</v>
      </c>
      <c r="B276" s="127" t="s">
        <v>379</v>
      </c>
      <c r="C276" s="63" t="s">
        <v>387</v>
      </c>
      <c r="D276" s="156" t="s">
        <v>20</v>
      </c>
      <c r="E276" s="86">
        <v>10</v>
      </c>
      <c r="F276" s="134">
        <v>380</v>
      </c>
      <c r="G276" s="57">
        <f t="shared" si="18"/>
        <v>3800</v>
      </c>
      <c r="H276" s="57">
        <f t="shared" si="19"/>
        <v>3392.8571428571427</v>
      </c>
      <c r="I276" s="53" t="s">
        <v>352</v>
      </c>
      <c r="J276" s="53">
        <v>15</v>
      </c>
      <c r="K276" s="63" t="s">
        <v>4</v>
      </c>
      <c r="L276" s="67">
        <v>149</v>
      </c>
      <c r="M276" s="31" t="s">
        <v>449</v>
      </c>
      <c r="N276" s="35"/>
    </row>
    <row r="277" spans="1:14" s="12" customFormat="1" ht="12.75">
      <c r="A277" s="63">
        <f t="shared" si="16"/>
        <v>266</v>
      </c>
      <c r="B277" s="127" t="s">
        <v>378</v>
      </c>
      <c r="C277" s="63" t="s">
        <v>387</v>
      </c>
      <c r="D277" s="156" t="s">
        <v>20</v>
      </c>
      <c r="E277" s="86">
        <v>10</v>
      </c>
      <c r="F277" s="134">
        <v>480</v>
      </c>
      <c r="G277" s="57">
        <f t="shared" si="18"/>
        <v>4800</v>
      </c>
      <c r="H277" s="57">
        <f t="shared" si="19"/>
        <v>4285.714285714285</v>
      </c>
      <c r="I277" s="53" t="s">
        <v>352</v>
      </c>
      <c r="J277" s="53">
        <v>15</v>
      </c>
      <c r="K277" s="63" t="s">
        <v>4</v>
      </c>
      <c r="L277" s="67">
        <v>149</v>
      </c>
      <c r="M277" s="29" t="s">
        <v>449</v>
      </c>
      <c r="N277" s="47"/>
    </row>
    <row r="278" spans="1:14" s="12" customFormat="1" ht="12.75">
      <c r="A278" s="63">
        <f t="shared" si="16"/>
        <v>267</v>
      </c>
      <c r="B278" s="80" t="s">
        <v>370</v>
      </c>
      <c r="C278" s="63" t="s">
        <v>387</v>
      </c>
      <c r="D278" s="156" t="s">
        <v>20</v>
      </c>
      <c r="E278" s="86">
        <v>7</v>
      </c>
      <c r="F278" s="144">
        <v>3690</v>
      </c>
      <c r="G278" s="57">
        <f t="shared" si="18"/>
        <v>25830</v>
      </c>
      <c r="H278" s="57">
        <f t="shared" si="19"/>
        <v>23062.499999999996</v>
      </c>
      <c r="I278" s="53" t="s">
        <v>352</v>
      </c>
      <c r="J278" s="53">
        <v>15</v>
      </c>
      <c r="K278" s="63" t="s">
        <v>4</v>
      </c>
      <c r="L278" s="67">
        <v>149</v>
      </c>
      <c r="M278" s="31" t="s">
        <v>449</v>
      </c>
      <c r="N278" s="35"/>
    </row>
    <row r="279" spans="1:14" s="12" customFormat="1" ht="12.75">
      <c r="A279" s="63">
        <f t="shared" si="16"/>
        <v>268</v>
      </c>
      <c r="B279" s="82" t="s">
        <v>58</v>
      </c>
      <c r="C279" s="63" t="s">
        <v>387</v>
      </c>
      <c r="D279" s="156" t="s">
        <v>20</v>
      </c>
      <c r="E279" s="85">
        <v>5</v>
      </c>
      <c r="F279" s="57">
        <v>723.21</v>
      </c>
      <c r="G279" s="57">
        <v>3616.05</v>
      </c>
      <c r="H279" s="57">
        <v>3616.05</v>
      </c>
      <c r="I279" s="53" t="s">
        <v>191</v>
      </c>
      <c r="J279" s="53">
        <v>15</v>
      </c>
      <c r="K279" s="63" t="s">
        <v>4</v>
      </c>
      <c r="L279" s="64">
        <v>149</v>
      </c>
      <c r="M279" s="29" t="s">
        <v>449</v>
      </c>
      <c r="N279" s="35"/>
    </row>
    <row r="280" spans="1:14" s="12" customFormat="1" ht="12.75">
      <c r="A280" s="63">
        <f t="shared" si="16"/>
        <v>269</v>
      </c>
      <c r="B280" s="82" t="s">
        <v>149</v>
      </c>
      <c r="C280" s="63" t="s">
        <v>387</v>
      </c>
      <c r="D280" s="156" t="s">
        <v>33</v>
      </c>
      <c r="E280" s="85">
        <v>24</v>
      </c>
      <c r="F280" s="57">
        <v>15.18</v>
      </c>
      <c r="G280" s="57">
        <v>364.32</v>
      </c>
      <c r="H280" s="57">
        <v>364.32</v>
      </c>
      <c r="I280" s="53" t="s">
        <v>191</v>
      </c>
      <c r="J280" s="53">
        <v>15</v>
      </c>
      <c r="K280" s="63" t="s">
        <v>4</v>
      </c>
      <c r="L280" s="64">
        <v>149</v>
      </c>
      <c r="M280" s="29"/>
      <c r="N280" s="35"/>
    </row>
    <row r="281" spans="1:14" s="12" customFormat="1" ht="12.75">
      <c r="A281" s="63">
        <f t="shared" si="16"/>
        <v>270</v>
      </c>
      <c r="B281" s="82" t="s">
        <v>150</v>
      </c>
      <c r="C281" s="63" t="s">
        <v>387</v>
      </c>
      <c r="D281" s="156" t="s">
        <v>33</v>
      </c>
      <c r="E281" s="85">
        <v>24</v>
      </c>
      <c r="F281" s="57">
        <v>50</v>
      </c>
      <c r="G281" s="57">
        <v>1199.9999999999998</v>
      </c>
      <c r="H281" s="57">
        <v>1199.9999999999998</v>
      </c>
      <c r="I281" s="53" t="s">
        <v>191</v>
      </c>
      <c r="J281" s="53">
        <v>15</v>
      </c>
      <c r="K281" s="63" t="s">
        <v>4</v>
      </c>
      <c r="L281" s="64">
        <v>149</v>
      </c>
      <c r="M281" s="7"/>
      <c r="N281" s="35"/>
    </row>
    <row r="282" spans="1:14" s="12" customFormat="1" ht="12.75">
      <c r="A282" s="63">
        <f t="shared" si="16"/>
        <v>271</v>
      </c>
      <c r="B282" s="82" t="s">
        <v>40</v>
      </c>
      <c r="C282" s="63" t="s">
        <v>387</v>
      </c>
      <c r="D282" s="156" t="s">
        <v>20</v>
      </c>
      <c r="E282" s="85">
        <v>300</v>
      </c>
      <c r="F282" s="57">
        <v>21.43</v>
      </c>
      <c r="G282" s="57">
        <v>6429</v>
      </c>
      <c r="H282" s="57">
        <v>6429</v>
      </c>
      <c r="I282" s="53" t="s">
        <v>191</v>
      </c>
      <c r="J282" s="53">
        <v>15</v>
      </c>
      <c r="K282" s="63" t="s">
        <v>4</v>
      </c>
      <c r="L282" s="64">
        <v>149</v>
      </c>
      <c r="M282" s="7"/>
      <c r="N282" s="35"/>
    </row>
    <row r="283" spans="1:14" ht="12.75">
      <c r="A283" s="63">
        <f t="shared" si="16"/>
        <v>272</v>
      </c>
      <c r="B283" s="82" t="s">
        <v>41</v>
      </c>
      <c r="C283" s="63" t="s">
        <v>387</v>
      </c>
      <c r="D283" s="156" t="s">
        <v>20</v>
      </c>
      <c r="E283" s="85">
        <v>50</v>
      </c>
      <c r="F283" s="57">
        <v>85</v>
      </c>
      <c r="G283" s="57">
        <f>E283*F283</f>
        <v>4250</v>
      </c>
      <c r="H283" s="57">
        <v>4250</v>
      </c>
      <c r="I283" s="53" t="s">
        <v>191</v>
      </c>
      <c r="J283" s="53">
        <v>15</v>
      </c>
      <c r="K283" s="63" t="s">
        <v>4</v>
      </c>
      <c r="L283" s="64">
        <v>149</v>
      </c>
      <c r="M283" s="29"/>
      <c r="N283" s="35"/>
    </row>
    <row r="284" spans="1:14" ht="12.75">
      <c r="A284" s="63">
        <f t="shared" si="16"/>
        <v>273</v>
      </c>
      <c r="B284" s="82" t="s">
        <v>115</v>
      </c>
      <c r="C284" s="63" t="s">
        <v>387</v>
      </c>
      <c r="D284" s="156" t="s">
        <v>20</v>
      </c>
      <c r="E284" s="85">
        <v>40</v>
      </c>
      <c r="F284" s="57">
        <v>39.29</v>
      </c>
      <c r="G284" s="57">
        <v>1571.6</v>
      </c>
      <c r="H284" s="57">
        <v>1571.6</v>
      </c>
      <c r="I284" s="53" t="s">
        <v>191</v>
      </c>
      <c r="J284" s="53">
        <v>15</v>
      </c>
      <c r="K284" s="63" t="s">
        <v>4</v>
      </c>
      <c r="L284" s="64">
        <v>149</v>
      </c>
      <c r="M284" s="29"/>
      <c r="N284" s="35"/>
    </row>
    <row r="285" spans="1:14" ht="12.75">
      <c r="A285" s="63">
        <f t="shared" si="16"/>
        <v>274</v>
      </c>
      <c r="B285" s="82" t="s">
        <v>116</v>
      </c>
      <c r="C285" s="63" t="s">
        <v>387</v>
      </c>
      <c r="D285" s="156" t="s">
        <v>20</v>
      </c>
      <c r="E285" s="85">
        <v>30</v>
      </c>
      <c r="F285" s="57">
        <v>105.36</v>
      </c>
      <c r="G285" s="57">
        <v>3160.8</v>
      </c>
      <c r="H285" s="57">
        <v>3160.8</v>
      </c>
      <c r="I285" s="53" t="s">
        <v>191</v>
      </c>
      <c r="J285" s="53">
        <v>15</v>
      </c>
      <c r="K285" s="63" t="s">
        <v>4</v>
      </c>
      <c r="L285" s="64">
        <v>149</v>
      </c>
      <c r="M285" s="29"/>
      <c r="N285" s="35"/>
    </row>
    <row r="286" spans="1:14" ht="12.75">
      <c r="A286" s="63">
        <f t="shared" si="16"/>
        <v>275</v>
      </c>
      <c r="B286" s="82" t="s">
        <v>31</v>
      </c>
      <c r="C286" s="63" t="s">
        <v>387</v>
      </c>
      <c r="D286" s="156" t="s">
        <v>33</v>
      </c>
      <c r="E286" s="85">
        <v>40</v>
      </c>
      <c r="F286" s="57">
        <v>40.18</v>
      </c>
      <c r="G286" s="57">
        <v>1607.2</v>
      </c>
      <c r="H286" s="57">
        <v>1607.2</v>
      </c>
      <c r="I286" s="53" t="s">
        <v>191</v>
      </c>
      <c r="J286" s="53">
        <v>15</v>
      </c>
      <c r="K286" s="63" t="s">
        <v>4</v>
      </c>
      <c r="L286" s="64">
        <v>149</v>
      </c>
      <c r="M286" s="29"/>
      <c r="N286" s="35"/>
    </row>
    <row r="287" spans="1:14" ht="12.75">
      <c r="A287" s="63">
        <f t="shared" si="16"/>
        <v>276</v>
      </c>
      <c r="B287" s="82" t="s">
        <v>59</v>
      </c>
      <c r="C287" s="63" t="s">
        <v>387</v>
      </c>
      <c r="D287" s="156" t="s">
        <v>20</v>
      </c>
      <c r="E287" s="54">
        <v>6</v>
      </c>
      <c r="F287" s="81">
        <v>10899</v>
      </c>
      <c r="G287" s="57">
        <f>E287*F287</f>
        <v>65394</v>
      </c>
      <c r="H287" s="57">
        <f>G287/1.12</f>
        <v>58387.49999999999</v>
      </c>
      <c r="I287" s="53" t="s">
        <v>99</v>
      </c>
      <c r="J287" s="53">
        <v>15</v>
      </c>
      <c r="K287" s="63" t="s">
        <v>4</v>
      </c>
      <c r="L287" s="64">
        <v>149</v>
      </c>
      <c r="M287" s="7" t="s">
        <v>449</v>
      </c>
      <c r="N287" s="35"/>
    </row>
    <row r="288" spans="1:14" ht="12.75">
      <c r="A288" s="63">
        <f t="shared" si="16"/>
        <v>277</v>
      </c>
      <c r="B288" s="82" t="s">
        <v>59</v>
      </c>
      <c r="C288" s="63" t="s">
        <v>387</v>
      </c>
      <c r="D288" s="156" t="s">
        <v>20</v>
      </c>
      <c r="E288" s="85">
        <v>5</v>
      </c>
      <c r="F288" s="57">
        <v>3928.57</v>
      </c>
      <c r="G288" s="57">
        <v>19642.85</v>
      </c>
      <c r="H288" s="57">
        <v>19642.85</v>
      </c>
      <c r="I288" s="53" t="s">
        <v>191</v>
      </c>
      <c r="J288" s="53">
        <v>15</v>
      </c>
      <c r="K288" s="63" t="s">
        <v>4</v>
      </c>
      <c r="L288" s="64">
        <v>149</v>
      </c>
      <c r="M288" s="7" t="s">
        <v>449</v>
      </c>
      <c r="N288" s="35"/>
    </row>
    <row r="289" spans="1:14" ht="12.75">
      <c r="A289" s="63">
        <f t="shared" si="16"/>
        <v>278</v>
      </c>
      <c r="B289" s="82" t="s">
        <v>234</v>
      </c>
      <c r="C289" s="63" t="s">
        <v>387</v>
      </c>
      <c r="D289" s="156" t="s">
        <v>20</v>
      </c>
      <c r="E289" s="85">
        <v>5</v>
      </c>
      <c r="F289" s="57">
        <v>320</v>
      </c>
      <c r="G289" s="57">
        <f aca="true" t="shared" si="20" ref="G289:G294">E289*F289</f>
        <v>1600</v>
      </c>
      <c r="H289" s="57">
        <f>G289/1.12</f>
        <v>1428.5714285714284</v>
      </c>
      <c r="I289" s="53" t="s">
        <v>83</v>
      </c>
      <c r="J289" s="53">
        <v>15</v>
      </c>
      <c r="K289" s="63" t="s">
        <v>4</v>
      </c>
      <c r="L289" s="64">
        <v>149</v>
      </c>
      <c r="M289" s="29" t="s">
        <v>449</v>
      </c>
      <c r="N289" s="35"/>
    </row>
    <row r="290" spans="1:14" ht="12.75">
      <c r="A290" s="63">
        <f t="shared" si="16"/>
        <v>279</v>
      </c>
      <c r="B290" s="99" t="s">
        <v>135</v>
      </c>
      <c r="C290" s="63" t="s">
        <v>387</v>
      </c>
      <c r="D290" s="63" t="s">
        <v>21</v>
      </c>
      <c r="E290" s="85">
        <v>1</v>
      </c>
      <c r="F290" s="57">
        <v>375000</v>
      </c>
      <c r="G290" s="57">
        <f t="shared" si="20"/>
        <v>375000</v>
      </c>
      <c r="H290" s="57">
        <f>G290/1.12</f>
        <v>334821.4285714285</v>
      </c>
      <c r="I290" s="53" t="s">
        <v>97</v>
      </c>
      <c r="J290" s="53">
        <v>365</v>
      </c>
      <c r="K290" s="63" t="s">
        <v>4</v>
      </c>
      <c r="L290" s="67">
        <v>159</v>
      </c>
      <c r="M290" s="7" t="s">
        <v>449</v>
      </c>
      <c r="N290" s="35"/>
    </row>
    <row r="291" spans="1:14" ht="12.75">
      <c r="A291" s="63">
        <f t="shared" si="16"/>
        <v>280</v>
      </c>
      <c r="B291" s="80" t="s">
        <v>297</v>
      </c>
      <c r="C291" s="63" t="s">
        <v>387</v>
      </c>
      <c r="D291" s="156" t="s">
        <v>20</v>
      </c>
      <c r="E291" s="86">
        <v>100</v>
      </c>
      <c r="F291" s="56">
        <v>110</v>
      </c>
      <c r="G291" s="57">
        <f t="shared" si="20"/>
        <v>11000</v>
      </c>
      <c r="H291" s="57">
        <v>11000</v>
      </c>
      <c r="I291" s="53" t="s">
        <v>191</v>
      </c>
      <c r="J291" s="53">
        <v>15</v>
      </c>
      <c r="K291" s="63" t="s">
        <v>4</v>
      </c>
      <c r="L291" s="64">
        <v>149</v>
      </c>
      <c r="M291" s="29" t="s">
        <v>449</v>
      </c>
      <c r="N291" s="35"/>
    </row>
    <row r="292" spans="1:14" ht="12.75">
      <c r="A292" s="63">
        <f t="shared" si="16"/>
        <v>281</v>
      </c>
      <c r="B292" s="99" t="s">
        <v>260</v>
      </c>
      <c r="C292" s="63" t="s">
        <v>387</v>
      </c>
      <c r="D292" s="156" t="s">
        <v>20</v>
      </c>
      <c r="E292" s="85">
        <v>3</v>
      </c>
      <c r="F292" s="57">
        <v>1924</v>
      </c>
      <c r="G292" s="57">
        <f t="shared" si="20"/>
        <v>5772</v>
      </c>
      <c r="H292" s="57">
        <f>G292/1.12</f>
        <v>5153.571428571428</v>
      </c>
      <c r="I292" s="53" t="s">
        <v>190</v>
      </c>
      <c r="J292" s="53">
        <v>365</v>
      </c>
      <c r="K292" s="63" t="s">
        <v>4</v>
      </c>
      <c r="L292" s="67">
        <v>149</v>
      </c>
      <c r="M292" s="34" t="s">
        <v>449</v>
      </c>
      <c r="N292" s="35"/>
    </row>
    <row r="293" spans="1:14" ht="12.75">
      <c r="A293" s="63">
        <f t="shared" si="16"/>
        <v>282</v>
      </c>
      <c r="B293" s="82" t="s">
        <v>284</v>
      </c>
      <c r="C293" s="63" t="s">
        <v>387</v>
      </c>
      <c r="D293" s="156" t="s">
        <v>20</v>
      </c>
      <c r="E293" s="54">
        <v>10</v>
      </c>
      <c r="F293" s="56">
        <v>587.5</v>
      </c>
      <c r="G293" s="57">
        <f t="shared" si="20"/>
        <v>5875</v>
      </c>
      <c r="H293" s="57">
        <v>5875</v>
      </c>
      <c r="I293" s="53" t="s">
        <v>99</v>
      </c>
      <c r="J293" s="53">
        <v>15</v>
      </c>
      <c r="K293" s="63" t="s">
        <v>4</v>
      </c>
      <c r="L293" s="64">
        <v>149</v>
      </c>
      <c r="M293" s="7" t="s">
        <v>449</v>
      </c>
      <c r="N293" s="35"/>
    </row>
    <row r="294" spans="1:14" ht="24">
      <c r="A294" s="63">
        <f t="shared" si="16"/>
        <v>283</v>
      </c>
      <c r="B294" s="80" t="s">
        <v>224</v>
      </c>
      <c r="C294" s="63" t="s">
        <v>387</v>
      </c>
      <c r="D294" s="156" t="s">
        <v>20</v>
      </c>
      <c r="E294" s="85">
        <v>3</v>
      </c>
      <c r="F294" s="57">
        <v>8990</v>
      </c>
      <c r="G294" s="57">
        <f t="shared" si="20"/>
        <v>26970</v>
      </c>
      <c r="H294" s="57">
        <f>G294/1.12</f>
        <v>24080.35714285714</v>
      </c>
      <c r="I294" s="53" t="s">
        <v>197</v>
      </c>
      <c r="J294" s="53">
        <v>15</v>
      </c>
      <c r="K294" s="63" t="s">
        <v>4</v>
      </c>
      <c r="L294" s="64">
        <v>149</v>
      </c>
      <c r="M294" s="7" t="s">
        <v>449</v>
      </c>
      <c r="N294" s="35"/>
    </row>
    <row r="295" spans="1:14" ht="24">
      <c r="A295" s="63">
        <f t="shared" si="16"/>
        <v>284</v>
      </c>
      <c r="B295" s="82" t="s">
        <v>174</v>
      </c>
      <c r="C295" s="63" t="s">
        <v>387</v>
      </c>
      <c r="D295" s="156" t="s">
        <v>33</v>
      </c>
      <c r="E295" s="85">
        <v>15</v>
      </c>
      <c r="F295" s="57">
        <v>232.14</v>
      </c>
      <c r="G295" s="57">
        <v>3482.1</v>
      </c>
      <c r="H295" s="57">
        <v>3482.1</v>
      </c>
      <c r="I295" s="53" t="s">
        <v>191</v>
      </c>
      <c r="J295" s="53">
        <v>15</v>
      </c>
      <c r="K295" s="63" t="s">
        <v>4</v>
      </c>
      <c r="L295" s="64">
        <v>149</v>
      </c>
      <c r="M295" s="7" t="s">
        <v>449</v>
      </c>
      <c r="N295" s="35"/>
    </row>
    <row r="296" spans="1:14" ht="12.75">
      <c r="A296" s="63">
        <f t="shared" si="16"/>
        <v>285</v>
      </c>
      <c r="B296" s="80" t="s">
        <v>324</v>
      </c>
      <c r="C296" s="63" t="s">
        <v>387</v>
      </c>
      <c r="D296" s="156" t="s">
        <v>20</v>
      </c>
      <c r="E296" s="79">
        <v>1</v>
      </c>
      <c r="F296" s="91">
        <v>28900</v>
      </c>
      <c r="G296" s="57">
        <f>E296*F296</f>
        <v>28900</v>
      </c>
      <c r="H296" s="57">
        <f>G296/1.12</f>
        <v>25803.571428571428</v>
      </c>
      <c r="I296" s="53" t="s">
        <v>191</v>
      </c>
      <c r="J296" s="53">
        <v>15</v>
      </c>
      <c r="K296" s="63" t="s">
        <v>4</v>
      </c>
      <c r="L296" s="67">
        <v>414</v>
      </c>
      <c r="M296" s="7" t="s">
        <v>448</v>
      </c>
      <c r="N296" s="35"/>
    </row>
    <row r="297" spans="1:14" ht="12.75">
      <c r="A297" s="63">
        <f t="shared" si="16"/>
        <v>286</v>
      </c>
      <c r="B297" s="82" t="s">
        <v>74</v>
      </c>
      <c r="C297" s="63" t="s">
        <v>387</v>
      </c>
      <c r="D297" s="156" t="s">
        <v>20</v>
      </c>
      <c r="E297" s="85">
        <v>25</v>
      </c>
      <c r="F297" s="57">
        <v>40.18</v>
      </c>
      <c r="G297" s="57">
        <v>1004.5</v>
      </c>
      <c r="H297" s="57">
        <v>1004.5</v>
      </c>
      <c r="I297" s="53" t="s">
        <v>191</v>
      </c>
      <c r="J297" s="53">
        <v>15</v>
      </c>
      <c r="K297" s="63" t="s">
        <v>4</v>
      </c>
      <c r="L297" s="64">
        <v>149</v>
      </c>
      <c r="M297" s="7" t="s">
        <v>449</v>
      </c>
      <c r="N297" s="35"/>
    </row>
    <row r="298" spans="1:14" ht="12.75">
      <c r="A298" s="63">
        <f t="shared" si="16"/>
        <v>287</v>
      </c>
      <c r="B298" s="82" t="s">
        <v>151</v>
      </c>
      <c r="C298" s="63" t="s">
        <v>387</v>
      </c>
      <c r="D298" s="156" t="s">
        <v>20</v>
      </c>
      <c r="E298" s="85">
        <v>10</v>
      </c>
      <c r="F298" s="57">
        <v>178.57</v>
      </c>
      <c r="G298" s="57">
        <v>1785.7</v>
      </c>
      <c r="H298" s="57">
        <v>1785.7</v>
      </c>
      <c r="I298" s="53" t="s">
        <v>191</v>
      </c>
      <c r="J298" s="53">
        <v>15</v>
      </c>
      <c r="K298" s="63" t="s">
        <v>4</v>
      </c>
      <c r="L298" s="64">
        <v>149</v>
      </c>
      <c r="M298" s="29"/>
      <c r="N298" s="35"/>
    </row>
    <row r="299" spans="1:14" ht="12.75">
      <c r="A299" s="63">
        <f t="shared" si="16"/>
        <v>288</v>
      </c>
      <c r="B299" s="82" t="s">
        <v>152</v>
      </c>
      <c r="C299" s="63" t="s">
        <v>387</v>
      </c>
      <c r="D299" s="156" t="s">
        <v>20</v>
      </c>
      <c r="E299" s="85">
        <v>5</v>
      </c>
      <c r="F299" s="57">
        <v>267.86</v>
      </c>
      <c r="G299" s="57">
        <v>1339.3</v>
      </c>
      <c r="H299" s="57">
        <v>1339.3</v>
      </c>
      <c r="I299" s="53" t="s">
        <v>191</v>
      </c>
      <c r="J299" s="53">
        <v>15</v>
      </c>
      <c r="K299" s="63" t="s">
        <v>4</v>
      </c>
      <c r="L299" s="64">
        <v>149</v>
      </c>
      <c r="N299" s="35"/>
    </row>
    <row r="300" spans="1:14" ht="12.75">
      <c r="A300" s="63">
        <f t="shared" si="16"/>
        <v>289</v>
      </c>
      <c r="B300" s="80" t="s">
        <v>325</v>
      </c>
      <c r="C300" s="63" t="s">
        <v>387</v>
      </c>
      <c r="D300" s="156" t="s">
        <v>20</v>
      </c>
      <c r="E300" s="79">
        <v>60</v>
      </c>
      <c r="F300" s="91">
        <v>3500</v>
      </c>
      <c r="G300" s="57">
        <f>E300*F300</f>
        <v>210000</v>
      </c>
      <c r="H300" s="57">
        <f>G300/1.12</f>
        <v>187499.99999999997</v>
      </c>
      <c r="I300" s="53" t="s">
        <v>191</v>
      </c>
      <c r="J300" s="53">
        <v>15</v>
      </c>
      <c r="K300" s="63" t="s">
        <v>4</v>
      </c>
      <c r="L300" s="67">
        <v>414</v>
      </c>
      <c r="M300" s="7" t="s">
        <v>449</v>
      </c>
      <c r="N300" s="35"/>
    </row>
    <row r="301" spans="1:14" ht="12.75">
      <c r="A301" s="63">
        <f t="shared" si="16"/>
        <v>290</v>
      </c>
      <c r="B301" s="130" t="s">
        <v>362</v>
      </c>
      <c r="C301" s="63" t="s">
        <v>387</v>
      </c>
      <c r="D301" s="156" t="s">
        <v>20</v>
      </c>
      <c r="E301" s="86">
        <v>2</v>
      </c>
      <c r="F301" s="56">
        <v>9990</v>
      </c>
      <c r="G301" s="57">
        <f>E301*F301</f>
        <v>19980</v>
      </c>
      <c r="H301" s="57">
        <f>G301/1.12</f>
        <v>17839.285714285714</v>
      </c>
      <c r="I301" s="53" t="s">
        <v>352</v>
      </c>
      <c r="J301" s="53">
        <v>15</v>
      </c>
      <c r="K301" s="63" t="s">
        <v>4</v>
      </c>
      <c r="L301" s="67">
        <v>414</v>
      </c>
      <c r="M301" s="7" t="s">
        <v>449</v>
      </c>
      <c r="N301" s="35"/>
    </row>
    <row r="302" spans="1:14" ht="12.75">
      <c r="A302" s="63">
        <f t="shared" si="16"/>
        <v>291</v>
      </c>
      <c r="B302" s="82" t="s">
        <v>64</v>
      </c>
      <c r="C302" s="63" t="s">
        <v>387</v>
      </c>
      <c r="D302" s="156" t="s">
        <v>20</v>
      </c>
      <c r="E302" s="85">
        <v>5</v>
      </c>
      <c r="F302" s="57">
        <v>125</v>
      </c>
      <c r="G302" s="57">
        <v>624.9999999999999</v>
      </c>
      <c r="H302" s="57">
        <v>624.9999999999999</v>
      </c>
      <c r="I302" s="53" t="s">
        <v>191</v>
      </c>
      <c r="J302" s="53">
        <v>15</v>
      </c>
      <c r="K302" s="63" t="s">
        <v>4</v>
      </c>
      <c r="L302" s="64">
        <v>149</v>
      </c>
      <c r="N302" s="35"/>
    </row>
    <row r="303" spans="1:14" ht="12.75">
      <c r="A303" s="63">
        <f t="shared" si="16"/>
        <v>292</v>
      </c>
      <c r="B303" s="82" t="s">
        <v>233</v>
      </c>
      <c r="C303" s="63" t="s">
        <v>387</v>
      </c>
      <c r="D303" s="156" t="s">
        <v>20</v>
      </c>
      <c r="E303" s="85">
        <v>4</v>
      </c>
      <c r="F303" s="57">
        <v>700</v>
      </c>
      <c r="G303" s="57">
        <f>E303*F303</f>
        <v>2800</v>
      </c>
      <c r="H303" s="57">
        <f>G303/1.12</f>
        <v>2499.9999999999995</v>
      </c>
      <c r="I303" s="53" t="s">
        <v>83</v>
      </c>
      <c r="J303" s="53">
        <v>15</v>
      </c>
      <c r="K303" s="63" t="s">
        <v>4</v>
      </c>
      <c r="L303" s="64">
        <v>149</v>
      </c>
      <c r="M303" s="7" t="s">
        <v>449</v>
      </c>
      <c r="N303" s="35"/>
    </row>
    <row r="304" spans="1:14" ht="12.75">
      <c r="A304" s="63">
        <f t="shared" si="16"/>
        <v>293</v>
      </c>
      <c r="B304" s="82" t="s">
        <v>408</v>
      </c>
      <c r="C304" s="63" t="s">
        <v>387</v>
      </c>
      <c r="D304" s="156" t="s">
        <v>21</v>
      </c>
      <c r="E304" s="54">
        <v>1</v>
      </c>
      <c r="F304" s="56">
        <v>19999.97</v>
      </c>
      <c r="G304" s="57">
        <f>E304*F304</f>
        <v>19999.97</v>
      </c>
      <c r="H304" s="57">
        <f>G304/1.12</f>
        <v>17857.116071428572</v>
      </c>
      <c r="I304" s="53" t="s">
        <v>352</v>
      </c>
      <c r="J304" s="53">
        <v>15</v>
      </c>
      <c r="K304" s="63" t="s">
        <v>4</v>
      </c>
      <c r="L304" s="67">
        <v>159</v>
      </c>
      <c r="M304" s="7" t="s">
        <v>449</v>
      </c>
      <c r="N304" s="35"/>
    </row>
    <row r="305" spans="1:14" ht="12.75">
      <c r="A305" s="63">
        <f t="shared" si="16"/>
        <v>294</v>
      </c>
      <c r="B305" s="82" t="s">
        <v>293</v>
      </c>
      <c r="C305" s="63" t="s">
        <v>387</v>
      </c>
      <c r="D305" s="156" t="s">
        <v>21</v>
      </c>
      <c r="E305" s="54">
        <v>1</v>
      </c>
      <c r="F305" s="56">
        <v>42500</v>
      </c>
      <c r="G305" s="57">
        <f>E305*F305</f>
        <v>42500</v>
      </c>
      <c r="H305" s="57">
        <f>G305/1.12</f>
        <v>37946.428571428565</v>
      </c>
      <c r="I305" s="53" t="s">
        <v>99</v>
      </c>
      <c r="J305" s="53">
        <v>15</v>
      </c>
      <c r="K305" s="63" t="s">
        <v>4</v>
      </c>
      <c r="L305" s="64">
        <v>159</v>
      </c>
      <c r="M305" s="7" t="s">
        <v>449</v>
      </c>
      <c r="N305" s="35"/>
    </row>
    <row r="306" spans="1:14" ht="12.75">
      <c r="A306" s="63">
        <f t="shared" si="16"/>
        <v>295</v>
      </c>
      <c r="B306" s="80" t="s">
        <v>227</v>
      </c>
      <c r="C306" s="63" t="s">
        <v>387</v>
      </c>
      <c r="D306" s="63" t="s">
        <v>21</v>
      </c>
      <c r="E306" s="85">
        <v>1</v>
      </c>
      <c r="F306" s="56">
        <v>178571.43</v>
      </c>
      <c r="G306" s="57">
        <f>E306*F306</f>
        <v>178571.43</v>
      </c>
      <c r="H306" s="57">
        <v>178571.43</v>
      </c>
      <c r="I306" s="53" t="s">
        <v>191</v>
      </c>
      <c r="J306" s="53">
        <v>15</v>
      </c>
      <c r="K306" s="63" t="s">
        <v>4</v>
      </c>
      <c r="L306" s="67">
        <v>159</v>
      </c>
      <c r="M306" s="7" t="s">
        <v>449</v>
      </c>
      <c r="N306" s="35"/>
    </row>
    <row r="307" spans="1:14" ht="12.75">
      <c r="A307" s="63">
        <f t="shared" si="16"/>
        <v>296</v>
      </c>
      <c r="B307" s="82" t="s">
        <v>251</v>
      </c>
      <c r="C307" s="63" t="s">
        <v>387</v>
      </c>
      <c r="D307" s="156" t="s">
        <v>20</v>
      </c>
      <c r="E307" s="85">
        <v>4</v>
      </c>
      <c r="F307" s="57">
        <v>25000</v>
      </c>
      <c r="G307" s="57">
        <f>E307*F307</f>
        <v>100000</v>
      </c>
      <c r="H307" s="57">
        <f>G307/1.12</f>
        <v>89285.71428571428</v>
      </c>
      <c r="I307" s="53" t="s">
        <v>83</v>
      </c>
      <c r="J307" s="53">
        <v>15</v>
      </c>
      <c r="K307" s="63" t="s">
        <v>4</v>
      </c>
      <c r="L307" s="64">
        <v>413</v>
      </c>
      <c r="M307" s="7" t="s">
        <v>449</v>
      </c>
      <c r="N307" s="35"/>
    </row>
    <row r="308" spans="1:14" ht="12.75">
      <c r="A308" s="63">
        <f t="shared" si="16"/>
        <v>297</v>
      </c>
      <c r="B308" s="82" t="s">
        <v>153</v>
      </c>
      <c r="C308" s="63" t="s">
        <v>387</v>
      </c>
      <c r="D308" s="156" t="s">
        <v>20</v>
      </c>
      <c r="E308" s="85">
        <v>26</v>
      </c>
      <c r="F308" s="57">
        <v>24</v>
      </c>
      <c r="G308" s="57">
        <v>624.04</v>
      </c>
      <c r="H308" s="57">
        <f>G308/1.12</f>
        <v>557.1785714285713</v>
      </c>
      <c r="I308" s="53" t="s">
        <v>197</v>
      </c>
      <c r="J308" s="53">
        <v>15</v>
      </c>
      <c r="K308" s="63" t="s">
        <v>4</v>
      </c>
      <c r="L308" s="64">
        <v>149</v>
      </c>
      <c r="N308" s="35"/>
    </row>
    <row r="309" spans="1:14" ht="12.75">
      <c r="A309" s="63">
        <f aca="true" t="shared" si="21" ref="A309:A372">A308+1</f>
        <v>298</v>
      </c>
      <c r="B309" s="82" t="s">
        <v>154</v>
      </c>
      <c r="C309" s="63" t="s">
        <v>387</v>
      </c>
      <c r="D309" s="156" t="s">
        <v>20</v>
      </c>
      <c r="E309" s="85">
        <v>10</v>
      </c>
      <c r="F309" s="57">
        <v>149</v>
      </c>
      <c r="G309" s="57">
        <v>1489.6</v>
      </c>
      <c r="H309" s="57">
        <f>G309/1.12</f>
        <v>1329.9999999999998</v>
      </c>
      <c r="I309" s="53" t="s">
        <v>197</v>
      </c>
      <c r="J309" s="53">
        <v>15</v>
      </c>
      <c r="K309" s="63" t="s">
        <v>4</v>
      </c>
      <c r="L309" s="64">
        <v>149</v>
      </c>
      <c r="N309" s="35"/>
    </row>
    <row r="310" spans="1:14" ht="12.75">
      <c r="A310" s="63">
        <f t="shared" si="21"/>
        <v>299</v>
      </c>
      <c r="B310" s="82" t="s">
        <v>155</v>
      </c>
      <c r="C310" s="63" t="s">
        <v>387</v>
      </c>
      <c r="D310" s="156" t="s">
        <v>20</v>
      </c>
      <c r="E310" s="85">
        <v>26</v>
      </c>
      <c r="F310" s="57">
        <v>115</v>
      </c>
      <c r="G310" s="57">
        <v>2990.04</v>
      </c>
      <c r="H310" s="57">
        <f>G310/1.12</f>
        <v>2669.678571428571</v>
      </c>
      <c r="I310" s="53" t="s">
        <v>197</v>
      </c>
      <c r="J310" s="53">
        <v>15</v>
      </c>
      <c r="K310" s="63" t="s">
        <v>4</v>
      </c>
      <c r="L310" s="64">
        <v>149</v>
      </c>
      <c r="N310" s="35"/>
    </row>
    <row r="311" spans="1:14" ht="24">
      <c r="A311" s="63">
        <f t="shared" si="21"/>
        <v>300</v>
      </c>
      <c r="B311" s="80" t="s">
        <v>102</v>
      </c>
      <c r="C311" s="63" t="s">
        <v>387</v>
      </c>
      <c r="D311" s="131" t="s">
        <v>21</v>
      </c>
      <c r="E311" s="79">
        <v>1</v>
      </c>
      <c r="F311" s="57">
        <v>212000</v>
      </c>
      <c r="G311" s="81">
        <f aca="true" t="shared" si="22" ref="G311:G317">E311*F311</f>
        <v>212000</v>
      </c>
      <c r="H311" s="57">
        <v>212000</v>
      </c>
      <c r="I311" s="53" t="s">
        <v>97</v>
      </c>
      <c r="J311" s="53">
        <v>365</v>
      </c>
      <c r="K311" s="63" t="s">
        <v>4</v>
      </c>
      <c r="L311" s="69">
        <v>159</v>
      </c>
      <c r="M311" s="7" t="s">
        <v>449</v>
      </c>
      <c r="N311" s="35"/>
    </row>
    <row r="312" spans="1:14" ht="24">
      <c r="A312" s="63">
        <f t="shared" si="21"/>
        <v>301</v>
      </c>
      <c r="B312" s="82" t="s">
        <v>291</v>
      </c>
      <c r="C312" s="63" t="s">
        <v>387</v>
      </c>
      <c r="D312" s="156" t="s">
        <v>21</v>
      </c>
      <c r="E312" s="54">
        <v>1</v>
      </c>
      <c r="F312" s="56">
        <v>100160</v>
      </c>
      <c r="G312" s="57">
        <f t="shared" si="22"/>
        <v>100160</v>
      </c>
      <c r="H312" s="57">
        <f>G312/1.12</f>
        <v>89428.57142857142</v>
      </c>
      <c r="I312" s="53" t="s">
        <v>99</v>
      </c>
      <c r="J312" s="53">
        <v>150</v>
      </c>
      <c r="K312" s="63" t="s">
        <v>4</v>
      </c>
      <c r="L312" s="64">
        <v>159</v>
      </c>
      <c r="M312" s="7" t="s">
        <v>449</v>
      </c>
      <c r="N312" s="35"/>
    </row>
    <row r="313" spans="1:14" ht="24">
      <c r="A313" s="63">
        <f t="shared" si="21"/>
        <v>302</v>
      </c>
      <c r="B313" s="80" t="s">
        <v>194</v>
      </c>
      <c r="C313" s="63" t="s">
        <v>387</v>
      </c>
      <c r="D313" s="131" t="s">
        <v>21</v>
      </c>
      <c r="E313" s="79">
        <v>1</v>
      </c>
      <c r="F313" s="57">
        <v>200000</v>
      </c>
      <c r="G313" s="81">
        <f t="shared" si="22"/>
        <v>200000</v>
      </c>
      <c r="H313" s="57">
        <v>200000</v>
      </c>
      <c r="I313" s="53" t="s">
        <v>97</v>
      </c>
      <c r="J313" s="53">
        <v>365</v>
      </c>
      <c r="K313" s="63" t="s">
        <v>4</v>
      </c>
      <c r="L313" s="69">
        <v>159</v>
      </c>
      <c r="M313" s="7" t="s">
        <v>448</v>
      </c>
      <c r="N313" s="35"/>
    </row>
    <row r="314" spans="1:14" ht="12.75">
      <c r="A314" s="63">
        <f t="shared" si="21"/>
        <v>303</v>
      </c>
      <c r="B314" s="80" t="s">
        <v>104</v>
      </c>
      <c r="C314" s="63" t="s">
        <v>387</v>
      </c>
      <c r="D314" s="131" t="s">
        <v>21</v>
      </c>
      <c r="E314" s="79">
        <v>1</v>
      </c>
      <c r="F314" s="91">
        <v>200000</v>
      </c>
      <c r="G314" s="81">
        <f t="shared" si="22"/>
        <v>200000</v>
      </c>
      <c r="H314" s="57">
        <f>G314/1.12</f>
        <v>178571.42857142855</v>
      </c>
      <c r="I314" s="53" t="s">
        <v>97</v>
      </c>
      <c r="J314" s="53">
        <v>365</v>
      </c>
      <c r="K314" s="63" t="s">
        <v>4</v>
      </c>
      <c r="L314" s="69">
        <v>159</v>
      </c>
      <c r="M314" s="7" t="s">
        <v>449</v>
      </c>
      <c r="N314" s="35"/>
    </row>
    <row r="315" spans="1:14" ht="36">
      <c r="A315" s="63">
        <f t="shared" si="21"/>
        <v>304</v>
      </c>
      <c r="B315" s="82" t="s">
        <v>134</v>
      </c>
      <c r="C315" s="63" t="s">
        <v>387</v>
      </c>
      <c r="D315" s="156" t="s">
        <v>21</v>
      </c>
      <c r="E315" s="88">
        <v>1</v>
      </c>
      <c r="F315" s="81">
        <v>190000</v>
      </c>
      <c r="G315" s="57">
        <f t="shared" si="22"/>
        <v>190000</v>
      </c>
      <c r="H315" s="57">
        <f>G315/1.12</f>
        <v>169642.85714285713</v>
      </c>
      <c r="I315" s="53" t="s">
        <v>97</v>
      </c>
      <c r="J315" s="53">
        <v>365</v>
      </c>
      <c r="K315" s="63" t="s">
        <v>4</v>
      </c>
      <c r="L315" s="67">
        <v>159</v>
      </c>
      <c r="M315" s="7" t="s">
        <v>449</v>
      </c>
      <c r="N315" s="35"/>
    </row>
    <row r="316" spans="1:14" ht="12.75">
      <c r="A316" s="63">
        <f t="shared" si="21"/>
        <v>305</v>
      </c>
      <c r="B316" s="130" t="s">
        <v>374</v>
      </c>
      <c r="C316" s="63" t="s">
        <v>387</v>
      </c>
      <c r="D316" s="156" t="s">
        <v>20</v>
      </c>
      <c r="E316" s="86">
        <v>200</v>
      </c>
      <c r="F316" s="134">
        <v>260</v>
      </c>
      <c r="G316" s="57">
        <f t="shared" si="22"/>
        <v>52000</v>
      </c>
      <c r="H316" s="57">
        <v>52000</v>
      </c>
      <c r="I316" s="53" t="s">
        <v>352</v>
      </c>
      <c r="J316" s="53">
        <v>15</v>
      </c>
      <c r="K316" s="63" t="s">
        <v>4</v>
      </c>
      <c r="L316" s="67">
        <v>149</v>
      </c>
      <c r="M316" s="7" t="s">
        <v>449</v>
      </c>
      <c r="N316" s="35"/>
    </row>
    <row r="317" spans="1:14" ht="12.75">
      <c r="A317" s="63">
        <f t="shared" si="21"/>
        <v>306</v>
      </c>
      <c r="B317" s="80" t="s">
        <v>267</v>
      </c>
      <c r="C317" s="63" t="s">
        <v>387</v>
      </c>
      <c r="D317" s="156" t="s">
        <v>20</v>
      </c>
      <c r="E317" s="79">
        <v>1</v>
      </c>
      <c r="F317" s="91">
        <v>18000</v>
      </c>
      <c r="G317" s="81">
        <f t="shared" si="22"/>
        <v>18000</v>
      </c>
      <c r="H317" s="57">
        <v>18000</v>
      </c>
      <c r="I317" s="53" t="s">
        <v>190</v>
      </c>
      <c r="J317" s="53">
        <v>15</v>
      </c>
      <c r="K317" s="63" t="s">
        <v>4</v>
      </c>
      <c r="L317" s="69">
        <v>414</v>
      </c>
      <c r="M317" s="7" t="s">
        <v>449</v>
      </c>
      <c r="N317" s="35"/>
    </row>
    <row r="318" spans="1:14" ht="12.75">
      <c r="A318" s="63">
        <f t="shared" si="21"/>
        <v>307</v>
      </c>
      <c r="B318" s="82" t="s">
        <v>42</v>
      </c>
      <c r="C318" s="63" t="s">
        <v>387</v>
      </c>
      <c r="D318" s="156" t="s">
        <v>20</v>
      </c>
      <c r="E318" s="85">
        <v>20</v>
      </c>
      <c r="F318" s="57">
        <v>53.57</v>
      </c>
      <c r="G318" s="57">
        <v>1071.4</v>
      </c>
      <c r="H318" s="57">
        <v>1071.4</v>
      </c>
      <c r="I318" s="53" t="s">
        <v>191</v>
      </c>
      <c r="J318" s="53">
        <v>15</v>
      </c>
      <c r="K318" s="63" t="s">
        <v>4</v>
      </c>
      <c r="L318" s="64">
        <v>149</v>
      </c>
      <c r="N318" s="35"/>
    </row>
    <row r="319" spans="1:14" ht="12.75">
      <c r="A319" s="63">
        <f t="shared" si="21"/>
        <v>308</v>
      </c>
      <c r="B319" s="127" t="s">
        <v>372</v>
      </c>
      <c r="C319" s="63" t="s">
        <v>387</v>
      </c>
      <c r="D319" s="156" t="s">
        <v>20</v>
      </c>
      <c r="E319" s="86">
        <v>10</v>
      </c>
      <c r="F319" s="134">
        <v>1100</v>
      </c>
      <c r="G319" s="57">
        <f>E319*F319</f>
        <v>11000</v>
      </c>
      <c r="H319" s="57">
        <v>11000</v>
      </c>
      <c r="I319" s="53" t="s">
        <v>352</v>
      </c>
      <c r="J319" s="53">
        <v>15</v>
      </c>
      <c r="K319" s="63" t="s">
        <v>4</v>
      </c>
      <c r="L319" s="67">
        <v>149</v>
      </c>
      <c r="M319" s="7" t="s">
        <v>449</v>
      </c>
      <c r="N319" s="35"/>
    </row>
    <row r="320" spans="1:14" ht="12.75">
      <c r="A320" s="63">
        <f t="shared" si="21"/>
        <v>309</v>
      </c>
      <c r="B320" s="80" t="s">
        <v>328</v>
      </c>
      <c r="C320" s="63" t="s">
        <v>387</v>
      </c>
      <c r="D320" s="156" t="s">
        <v>20</v>
      </c>
      <c r="E320" s="104">
        <v>1</v>
      </c>
      <c r="F320" s="91">
        <v>12000</v>
      </c>
      <c r="G320" s="57">
        <f>E320*F320</f>
        <v>12000</v>
      </c>
      <c r="H320" s="57">
        <v>12000</v>
      </c>
      <c r="I320" s="53" t="s">
        <v>191</v>
      </c>
      <c r="J320" s="53">
        <v>15</v>
      </c>
      <c r="K320" s="63" t="s">
        <v>4</v>
      </c>
      <c r="L320" s="67">
        <v>414</v>
      </c>
      <c r="M320" s="7" t="s">
        <v>449</v>
      </c>
      <c r="N320" s="35"/>
    </row>
    <row r="321" spans="1:14" ht="12.75">
      <c r="A321" s="63">
        <f t="shared" si="21"/>
        <v>310</v>
      </c>
      <c r="B321" s="80" t="s">
        <v>329</v>
      </c>
      <c r="C321" s="63" t="s">
        <v>387</v>
      </c>
      <c r="D321" s="156" t="s">
        <v>20</v>
      </c>
      <c r="E321" s="104">
        <v>1</v>
      </c>
      <c r="F321" s="91">
        <v>12000</v>
      </c>
      <c r="G321" s="57">
        <f>E321*F321</f>
        <v>12000</v>
      </c>
      <c r="H321" s="57">
        <v>12000</v>
      </c>
      <c r="I321" s="53" t="s">
        <v>191</v>
      </c>
      <c r="J321" s="53">
        <v>15</v>
      </c>
      <c r="K321" s="63" t="s">
        <v>4</v>
      </c>
      <c r="L321" s="67">
        <v>414</v>
      </c>
      <c r="M321" s="7" t="s">
        <v>449</v>
      </c>
      <c r="N321" s="35"/>
    </row>
    <row r="322" spans="1:14" ht="12.75">
      <c r="A322" s="63">
        <f t="shared" si="21"/>
        <v>311</v>
      </c>
      <c r="B322" s="80" t="s">
        <v>326</v>
      </c>
      <c r="C322" s="63" t="s">
        <v>387</v>
      </c>
      <c r="D322" s="156" t="s">
        <v>20</v>
      </c>
      <c r="E322" s="104">
        <v>4</v>
      </c>
      <c r="F322" s="91">
        <v>8000</v>
      </c>
      <c r="G322" s="57">
        <f>E322*F322</f>
        <v>32000</v>
      </c>
      <c r="H322" s="57">
        <v>32000</v>
      </c>
      <c r="I322" s="53" t="s">
        <v>191</v>
      </c>
      <c r="J322" s="53">
        <v>15</v>
      </c>
      <c r="K322" s="63" t="s">
        <v>4</v>
      </c>
      <c r="L322" s="67">
        <v>414</v>
      </c>
      <c r="M322" s="7" t="s">
        <v>449</v>
      </c>
      <c r="N322" s="35"/>
    </row>
    <row r="323" spans="1:14" ht="12.75">
      <c r="A323" s="63">
        <f t="shared" si="21"/>
        <v>312</v>
      </c>
      <c r="B323" s="80" t="s">
        <v>327</v>
      </c>
      <c r="C323" s="63" t="s">
        <v>387</v>
      </c>
      <c r="D323" s="156" t="s">
        <v>20</v>
      </c>
      <c r="E323" s="104">
        <v>1</v>
      </c>
      <c r="F323" s="91">
        <v>12000</v>
      </c>
      <c r="G323" s="57">
        <f>E323*F323</f>
        <v>12000</v>
      </c>
      <c r="H323" s="57">
        <v>12000</v>
      </c>
      <c r="I323" s="53" t="s">
        <v>191</v>
      </c>
      <c r="J323" s="53">
        <v>15</v>
      </c>
      <c r="K323" s="63" t="s">
        <v>4</v>
      </c>
      <c r="L323" s="67">
        <v>414</v>
      </c>
      <c r="M323" s="7" t="s">
        <v>449</v>
      </c>
      <c r="N323" s="35"/>
    </row>
    <row r="324" spans="1:14" ht="12.75">
      <c r="A324" s="63">
        <f t="shared" si="21"/>
        <v>313</v>
      </c>
      <c r="B324" s="82" t="s">
        <v>65</v>
      </c>
      <c r="C324" s="63" t="s">
        <v>387</v>
      </c>
      <c r="D324" s="156" t="s">
        <v>61</v>
      </c>
      <c r="E324" s="85">
        <v>2</v>
      </c>
      <c r="F324" s="57">
        <v>142.86</v>
      </c>
      <c r="G324" s="57">
        <v>285.72</v>
      </c>
      <c r="H324" s="57">
        <v>285.72</v>
      </c>
      <c r="I324" s="53" t="s">
        <v>191</v>
      </c>
      <c r="J324" s="53">
        <v>15</v>
      </c>
      <c r="K324" s="63" t="s">
        <v>4</v>
      </c>
      <c r="L324" s="64">
        <v>149</v>
      </c>
      <c r="M324" s="7" t="s">
        <v>449</v>
      </c>
      <c r="N324" s="35"/>
    </row>
    <row r="325" spans="1:14" ht="12.75">
      <c r="A325" s="63">
        <f t="shared" si="21"/>
        <v>314</v>
      </c>
      <c r="B325" s="82" t="s">
        <v>231</v>
      </c>
      <c r="C325" s="63" t="s">
        <v>387</v>
      </c>
      <c r="D325" s="156" t="s">
        <v>232</v>
      </c>
      <c r="E325" s="85">
        <v>1</v>
      </c>
      <c r="F325" s="57">
        <v>8183</v>
      </c>
      <c r="G325" s="57">
        <f aca="true" t="shared" si="23" ref="G325:G336">E325*F325</f>
        <v>8183</v>
      </c>
      <c r="H325" s="57">
        <f>G325/1.12</f>
        <v>7306.249999999999</v>
      </c>
      <c r="I325" s="53" t="s">
        <v>197</v>
      </c>
      <c r="J325" s="53">
        <v>15</v>
      </c>
      <c r="K325" s="63" t="s">
        <v>4</v>
      </c>
      <c r="L325" s="64">
        <v>149</v>
      </c>
      <c r="M325" s="7" t="s">
        <v>449</v>
      </c>
      <c r="N325" s="35"/>
    </row>
    <row r="326" spans="1:14" ht="24">
      <c r="A326" s="63">
        <f t="shared" si="21"/>
        <v>315</v>
      </c>
      <c r="B326" s="82" t="s">
        <v>360</v>
      </c>
      <c r="C326" s="63" t="s">
        <v>387</v>
      </c>
      <c r="D326" s="156" t="s">
        <v>21</v>
      </c>
      <c r="E326" s="54">
        <v>1</v>
      </c>
      <c r="F326" s="56">
        <v>70000</v>
      </c>
      <c r="G326" s="57">
        <f t="shared" si="23"/>
        <v>70000</v>
      </c>
      <c r="H326" s="56">
        <v>70000</v>
      </c>
      <c r="I326" s="53" t="s">
        <v>352</v>
      </c>
      <c r="J326" s="53">
        <v>15</v>
      </c>
      <c r="K326" s="63" t="s">
        <v>4</v>
      </c>
      <c r="L326" s="67">
        <v>159</v>
      </c>
      <c r="M326" s="7" t="s">
        <v>449</v>
      </c>
      <c r="N326" s="35"/>
    </row>
    <row r="327" spans="1:14" ht="12.75">
      <c r="A327" s="63">
        <f t="shared" si="21"/>
        <v>316</v>
      </c>
      <c r="B327" s="82" t="s">
        <v>210</v>
      </c>
      <c r="C327" s="63" t="s">
        <v>387</v>
      </c>
      <c r="D327" s="156" t="s">
        <v>21</v>
      </c>
      <c r="E327" s="85">
        <v>1</v>
      </c>
      <c r="F327" s="57">
        <v>54000</v>
      </c>
      <c r="G327" s="57">
        <f t="shared" si="23"/>
        <v>54000</v>
      </c>
      <c r="H327" s="57">
        <f>G327/1.12</f>
        <v>48214.28571428571</v>
      </c>
      <c r="I327" s="53" t="s">
        <v>97</v>
      </c>
      <c r="J327" s="53">
        <v>365</v>
      </c>
      <c r="K327" s="63" t="s">
        <v>4</v>
      </c>
      <c r="L327" s="64">
        <v>152</v>
      </c>
      <c r="N327" s="35"/>
    </row>
    <row r="328" spans="1:14" ht="12.75">
      <c r="A328" s="63">
        <f t="shared" si="21"/>
        <v>317</v>
      </c>
      <c r="B328" s="82" t="s">
        <v>248</v>
      </c>
      <c r="C328" s="63" t="s">
        <v>387</v>
      </c>
      <c r="D328" s="156" t="s">
        <v>21</v>
      </c>
      <c r="E328" s="85">
        <v>1</v>
      </c>
      <c r="F328" s="57">
        <v>210000</v>
      </c>
      <c r="G328" s="57">
        <f t="shared" si="23"/>
        <v>210000</v>
      </c>
      <c r="H328" s="57">
        <v>210000</v>
      </c>
      <c r="I328" s="53" t="s">
        <v>83</v>
      </c>
      <c r="J328" s="53">
        <v>240</v>
      </c>
      <c r="K328" s="63" t="s">
        <v>4</v>
      </c>
      <c r="L328" s="64">
        <v>159</v>
      </c>
      <c r="M328" s="7" t="s">
        <v>449</v>
      </c>
      <c r="N328" s="35"/>
    </row>
    <row r="329" spans="1:14" ht="12.75">
      <c r="A329" s="63">
        <f t="shared" si="21"/>
        <v>318</v>
      </c>
      <c r="B329" s="82" t="s">
        <v>208</v>
      </c>
      <c r="C329" s="63" t="s">
        <v>387</v>
      </c>
      <c r="D329" s="156" t="s">
        <v>21</v>
      </c>
      <c r="E329" s="85">
        <v>1</v>
      </c>
      <c r="F329" s="57">
        <v>207000</v>
      </c>
      <c r="G329" s="57">
        <f t="shared" si="23"/>
        <v>207000</v>
      </c>
      <c r="H329" s="57">
        <f>G329/1.12</f>
        <v>184821.42857142855</v>
      </c>
      <c r="I329" s="53" t="s">
        <v>99</v>
      </c>
      <c r="J329" s="53">
        <v>30</v>
      </c>
      <c r="K329" s="63" t="s">
        <v>4</v>
      </c>
      <c r="L329" s="64">
        <v>152</v>
      </c>
      <c r="N329" s="35"/>
    </row>
    <row r="330" spans="1:14" ht="12.75">
      <c r="A330" s="63">
        <f t="shared" si="21"/>
        <v>319</v>
      </c>
      <c r="B330" s="82" t="s">
        <v>206</v>
      </c>
      <c r="C330" s="63" t="s">
        <v>387</v>
      </c>
      <c r="D330" s="156" t="s">
        <v>21</v>
      </c>
      <c r="E330" s="85">
        <v>1</v>
      </c>
      <c r="F330" s="57">
        <v>85000</v>
      </c>
      <c r="G330" s="57">
        <f t="shared" si="23"/>
        <v>85000</v>
      </c>
      <c r="H330" s="57">
        <f>G330/1.12</f>
        <v>75892.85714285713</v>
      </c>
      <c r="I330" s="53" t="s">
        <v>97</v>
      </c>
      <c r="J330" s="53">
        <v>365</v>
      </c>
      <c r="K330" s="63" t="s">
        <v>207</v>
      </c>
      <c r="L330" s="64">
        <v>152</v>
      </c>
      <c r="N330" s="35"/>
    </row>
    <row r="331" spans="1:14" ht="12.75">
      <c r="A331" s="63">
        <f t="shared" si="21"/>
        <v>320</v>
      </c>
      <c r="B331" s="82" t="s">
        <v>209</v>
      </c>
      <c r="C331" s="63" t="s">
        <v>387</v>
      </c>
      <c r="D331" s="156" t="s">
        <v>21</v>
      </c>
      <c r="E331" s="85">
        <v>1</v>
      </c>
      <c r="F331" s="57">
        <v>300000</v>
      </c>
      <c r="G331" s="57">
        <f t="shared" si="23"/>
        <v>300000</v>
      </c>
      <c r="H331" s="57">
        <v>300000</v>
      </c>
      <c r="I331" s="53" t="s">
        <v>97</v>
      </c>
      <c r="J331" s="53">
        <v>365</v>
      </c>
      <c r="K331" s="63" t="s">
        <v>4</v>
      </c>
      <c r="L331" s="64">
        <v>152</v>
      </c>
      <c r="N331" s="35"/>
    </row>
    <row r="332" spans="1:14" ht="12.75">
      <c r="A332" s="63">
        <f t="shared" si="21"/>
        <v>321</v>
      </c>
      <c r="B332" s="82" t="s">
        <v>294</v>
      </c>
      <c r="C332" s="63" t="s">
        <v>387</v>
      </c>
      <c r="D332" s="156" t="s">
        <v>21</v>
      </c>
      <c r="E332" s="101">
        <v>1</v>
      </c>
      <c r="F332" s="56">
        <v>209160</v>
      </c>
      <c r="G332" s="57">
        <f t="shared" si="23"/>
        <v>209160</v>
      </c>
      <c r="H332" s="57">
        <v>209160</v>
      </c>
      <c r="I332" s="53" t="s">
        <v>99</v>
      </c>
      <c r="J332" s="53">
        <v>30</v>
      </c>
      <c r="K332" s="63" t="s">
        <v>4</v>
      </c>
      <c r="L332" s="64">
        <v>159</v>
      </c>
      <c r="M332" s="7" t="s">
        <v>449</v>
      </c>
      <c r="N332" s="35"/>
    </row>
    <row r="333" spans="1:14" ht="12.75">
      <c r="A333" s="63">
        <f t="shared" si="21"/>
        <v>322</v>
      </c>
      <c r="B333" s="80" t="s">
        <v>367</v>
      </c>
      <c r="C333" s="63" t="s">
        <v>387</v>
      </c>
      <c r="D333" s="156" t="s">
        <v>21</v>
      </c>
      <c r="E333" s="125">
        <v>1</v>
      </c>
      <c r="F333" s="126">
        <v>114813</v>
      </c>
      <c r="G333" s="57">
        <f t="shared" si="23"/>
        <v>114813</v>
      </c>
      <c r="H333" s="57">
        <v>114813</v>
      </c>
      <c r="I333" s="53" t="s">
        <v>352</v>
      </c>
      <c r="J333" s="53">
        <v>15</v>
      </c>
      <c r="K333" s="63" t="s">
        <v>4</v>
      </c>
      <c r="L333" s="67">
        <v>159</v>
      </c>
      <c r="M333" s="7" t="s">
        <v>449</v>
      </c>
      <c r="N333" s="35"/>
    </row>
    <row r="334" spans="1:14" ht="24">
      <c r="A334" s="63">
        <f t="shared" si="21"/>
        <v>323</v>
      </c>
      <c r="B334" s="82" t="s">
        <v>272</v>
      </c>
      <c r="C334" s="63" t="s">
        <v>387</v>
      </c>
      <c r="D334" s="156" t="s">
        <v>21</v>
      </c>
      <c r="E334" s="85">
        <v>1</v>
      </c>
      <c r="F334" s="57">
        <v>44642</v>
      </c>
      <c r="G334" s="57">
        <f t="shared" si="23"/>
        <v>44642</v>
      </c>
      <c r="H334" s="57">
        <v>44642</v>
      </c>
      <c r="I334" s="53" t="s">
        <v>190</v>
      </c>
      <c r="J334" s="53">
        <v>15</v>
      </c>
      <c r="K334" s="63" t="s">
        <v>4</v>
      </c>
      <c r="L334" s="64">
        <v>159</v>
      </c>
      <c r="M334" s="7" t="s">
        <v>449</v>
      </c>
      <c r="N334" s="35"/>
    </row>
    <row r="335" spans="1:14" ht="12.75">
      <c r="A335" s="63">
        <f t="shared" si="21"/>
        <v>324</v>
      </c>
      <c r="B335" s="82" t="s">
        <v>290</v>
      </c>
      <c r="C335" s="63" t="s">
        <v>387</v>
      </c>
      <c r="D335" s="156" t="s">
        <v>21</v>
      </c>
      <c r="E335" s="83">
        <v>1</v>
      </c>
      <c r="F335" s="81">
        <v>30378</v>
      </c>
      <c r="G335" s="57">
        <f t="shared" si="23"/>
        <v>30378</v>
      </c>
      <c r="H335" s="57">
        <f>G335/1.12</f>
        <v>27123.214285714283</v>
      </c>
      <c r="I335" s="53" t="s">
        <v>99</v>
      </c>
      <c r="J335" s="53">
        <v>30</v>
      </c>
      <c r="K335" s="63" t="s">
        <v>4</v>
      </c>
      <c r="L335" s="64">
        <v>159</v>
      </c>
      <c r="M335" s="7" t="s">
        <v>449</v>
      </c>
      <c r="N335" s="35"/>
    </row>
    <row r="336" spans="1:14" ht="12.75">
      <c r="A336" s="63">
        <f t="shared" si="21"/>
        <v>325</v>
      </c>
      <c r="B336" s="82" t="s">
        <v>201</v>
      </c>
      <c r="C336" s="63" t="s">
        <v>387</v>
      </c>
      <c r="D336" s="156" t="s">
        <v>21</v>
      </c>
      <c r="E336" s="88">
        <v>1</v>
      </c>
      <c r="F336" s="81">
        <v>9750</v>
      </c>
      <c r="G336" s="57">
        <f t="shared" si="23"/>
        <v>9750</v>
      </c>
      <c r="H336" s="57">
        <v>9750</v>
      </c>
      <c r="I336" s="53" t="s">
        <v>192</v>
      </c>
      <c r="J336" s="53">
        <v>15</v>
      </c>
      <c r="K336" s="63" t="s">
        <v>4</v>
      </c>
      <c r="L336" s="67">
        <v>159</v>
      </c>
      <c r="M336" s="7" t="s">
        <v>449</v>
      </c>
      <c r="N336" s="35"/>
    </row>
    <row r="337" spans="1:14" ht="12.75">
      <c r="A337" s="63">
        <f t="shared" si="21"/>
        <v>326</v>
      </c>
      <c r="B337" s="82" t="s">
        <v>156</v>
      </c>
      <c r="C337" s="63" t="s">
        <v>387</v>
      </c>
      <c r="D337" s="156" t="s">
        <v>32</v>
      </c>
      <c r="E337" s="85">
        <v>10</v>
      </c>
      <c r="F337" s="57">
        <v>425</v>
      </c>
      <c r="G337" s="57">
        <v>4249.95</v>
      </c>
      <c r="H337" s="57">
        <f>G337/1.12</f>
        <v>3794.5982142857138</v>
      </c>
      <c r="I337" s="53" t="s">
        <v>197</v>
      </c>
      <c r="J337" s="53">
        <v>15</v>
      </c>
      <c r="K337" s="63" t="s">
        <v>4</v>
      </c>
      <c r="L337" s="64">
        <v>149</v>
      </c>
      <c r="N337" s="35"/>
    </row>
    <row r="338" spans="1:14" ht="24">
      <c r="A338" s="63">
        <f t="shared" si="21"/>
        <v>327</v>
      </c>
      <c r="B338" s="82" t="s">
        <v>124</v>
      </c>
      <c r="C338" s="63" t="s">
        <v>387</v>
      </c>
      <c r="D338" s="156" t="s">
        <v>20</v>
      </c>
      <c r="E338" s="84">
        <v>5</v>
      </c>
      <c r="F338" s="81">
        <v>3839.29</v>
      </c>
      <c r="G338" s="57">
        <v>19196.45</v>
      </c>
      <c r="H338" s="57">
        <v>19196.45</v>
      </c>
      <c r="I338" s="53" t="s">
        <v>191</v>
      </c>
      <c r="J338" s="53">
        <v>15</v>
      </c>
      <c r="K338" s="63" t="s">
        <v>4</v>
      </c>
      <c r="L338" s="64">
        <v>149</v>
      </c>
      <c r="M338" s="7" t="s">
        <v>449</v>
      </c>
      <c r="N338" s="35"/>
    </row>
    <row r="339" spans="1:14" ht="12.75">
      <c r="A339" s="63">
        <f t="shared" si="21"/>
        <v>328</v>
      </c>
      <c r="B339" s="160" t="s">
        <v>365</v>
      </c>
      <c r="C339" s="63" t="s">
        <v>387</v>
      </c>
      <c r="D339" s="156" t="s">
        <v>20</v>
      </c>
      <c r="E339" s="125">
        <v>3</v>
      </c>
      <c r="F339" s="126">
        <v>5178.57</v>
      </c>
      <c r="G339" s="57">
        <v>15535.71</v>
      </c>
      <c r="H339" s="57">
        <v>15535.71</v>
      </c>
      <c r="I339" s="53" t="s">
        <v>352</v>
      </c>
      <c r="J339" s="53">
        <v>15</v>
      </c>
      <c r="K339" s="63" t="s">
        <v>4</v>
      </c>
      <c r="L339" s="67">
        <v>414</v>
      </c>
      <c r="M339" s="7" t="s">
        <v>449</v>
      </c>
      <c r="N339" s="35"/>
    </row>
    <row r="340" spans="1:14" ht="12.75">
      <c r="A340" s="63">
        <f t="shared" si="21"/>
        <v>329</v>
      </c>
      <c r="B340" s="82" t="s">
        <v>353</v>
      </c>
      <c r="C340" s="63" t="s">
        <v>387</v>
      </c>
      <c r="D340" s="156" t="s">
        <v>20</v>
      </c>
      <c r="E340" s="54">
        <v>4</v>
      </c>
      <c r="F340" s="56">
        <v>5000</v>
      </c>
      <c r="G340" s="57">
        <f>E340*F340</f>
        <v>20000</v>
      </c>
      <c r="H340" s="57">
        <v>20000</v>
      </c>
      <c r="I340" s="53" t="s">
        <v>352</v>
      </c>
      <c r="J340" s="53">
        <v>15</v>
      </c>
      <c r="K340" s="63" t="s">
        <v>4</v>
      </c>
      <c r="L340" s="67">
        <v>414</v>
      </c>
      <c r="M340" s="7" t="s">
        <v>449</v>
      </c>
      <c r="N340" s="35"/>
    </row>
    <row r="341" spans="1:14" ht="12.75">
      <c r="A341" s="63">
        <f t="shared" si="21"/>
        <v>330</v>
      </c>
      <c r="B341" s="82" t="s">
        <v>175</v>
      </c>
      <c r="C341" s="63" t="s">
        <v>387</v>
      </c>
      <c r="D341" s="156" t="s">
        <v>176</v>
      </c>
      <c r="E341" s="85">
        <v>1</v>
      </c>
      <c r="F341" s="57">
        <v>2200</v>
      </c>
      <c r="G341" s="57">
        <f>E341*F341</f>
        <v>2200</v>
      </c>
      <c r="H341" s="57">
        <v>2200</v>
      </c>
      <c r="I341" s="53" t="s">
        <v>191</v>
      </c>
      <c r="J341" s="53">
        <v>15</v>
      </c>
      <c r="K341" s="63" t="s">
        <v>4</v>
      </c>
      <c r="L341" s="64">
        <v>149</v>
      </c>
      <c r="M341" s="7" t="s">
        <v>449</v>
      </c>
      <c r="N341" s="35"/>
    </row>
    <row r="342" spans="1:14" ht="12.75">
      <c r="A342" s="63">
        <f t="shared" si="21"/>
        <v>331</v>
      </c>
      <c r="B342" s="80" t="s">
        <v>330</v>
      </c>
      <c r="C342" s="63" t="s">
        <v>387</v>
      </c>
      <c r="D342" s="156" t="s">
        <v>20</v>
      </c>
      <c r="E342" s="105">
        <v>1</v>
      </c>
      <c r="F342" s="57">
        <v>209990</v>
      </c>
      <c r="G342" s="57">
        <f>E342*F342</f>
        <v>209990</v>
      </c>
      <c r="H342" s="57">
        <f>G342/1.12</f>
        <v>187491.07142857142</v>
      </c>
      <c r="I342" s="53" t="s">
        <v>191</v>
      </c>
      <c r="J342" s="53">
        <v>15</v>
      </c>
      <c r="K342" s="63" t="s">
        <v>4</v>
      </c>
      <c r="L342" s="67">
        <v>414</v>
      </c>
      <c r="M342" s="7" t="s">
        <v>449</v>
      </c>
      <c r="N342" s="35"/>
    </row>
    <row r="343" spans="1:14" ht="12.75">
      <c r="A343" s="63">
        <f t="shared" si="21"/>
        <v>332</v>
      </c>
      <c r="B343" s="82" t="s">
        <v>177</v>
      </c>
      <c r="C343" s="63" t="s">
        <v>387</v>
      </c>
      <c r="D343" s="156" t="s">
        <v>20</v>
      </c>
      <c r="E343" s="85">
        <v>4</v>
      </c>
      <c r="F343" s="57">
        <v>5000</v>
      </c>
      <c r="G343" s="57">
        <f>E343*F343</f>
        <v>20000</v>
      </c>
      <c r="H343" s="57">
        <v>20000</v>
      </c>
      <c r="I343" s="53" t="s">
        <v>197</v>
      </c>
      <c r="J343" s="53">
        <v>15</v>
      </c>
      <c r="K343" s="63" t="s">
        <v>4</v>
      </c>
      <c r="L343" s="64">
        <v>149</v>
      </c>
      <c r="M343" s="7" t="s">
        <v>449</v>
      </c>
      <c r="N343" s="35"/>
    </row>
    <row r="344" spans="1:14" ht="12.75">
      <c r="A344" s="63">
        <f t="shared" si="21"/>
        <v>333</v>
      </c>
      <c r="B344" s="82" t="s">
        <v>178</v>
      </c>
      <c r="C344" s="63" t="s">
        <v>387</v>
      </c>
      <c r="D344" s="156" t="s">
        <v>20</v>
      </c>
      <c r="E344" s="85">
        <v>12</v>
      </c>
      <c r="F344" s="57">
        <v>49.11</v>
      </c>
      <c r="G344" s="57">
        <v>589.32</v>
      </c>
      <c r="H344" s="57">
        <v>589.32</v>
      </c>
      <c r="I344" s="53" t="s">
        <v>191</v>
      </c>
      <c r="J344" s="53">
        <v>15</v>
      </c>
      <c r="K344" s="63" t="s">
        <v>4</v>
      </c>
      <c r="L344" s="64">
        <v>149</v>
      </c>
      <c r="M344" s="7" t="s">
        <v>449</v>
      </c>
      <c r="N344" s="35"/>
    </row>
    <row r="345" spans="1:14" ht="12.75">
      <c r="A345" s="63">
        <f t="shared" si="21"/>
        <v>334</v>
      </c>
      <c r="B345" s="82" t="s">
        <v>351</v>
      </c>
      <c r="C345" s="63" t="s">
        <v>387</v>
      </c>
      <c r="D345" s="156" t="s">
        <v>20</v>
      </c>
      <c r="E345" s="54">
        <v>2</v>
      </c>
      <c r="F345" s="133">
        <v>60150</v>
      </c>
      <c r="G345" s="57">
        <f>E345*F345</f>
        <v>120300</v>
      </c>
      <c r="H345" s="57">
        <v>120300</v>
      </c>
      <c r="I345" s="53" t="s">
        <v>352</v>
      </c>
      <c r="J345" s="53">
        <v>15</v>
      </c>
      <c r="K345" s="63" t="s">
        <v>4</v>
      </c>
      <c r="L345" s="67">
        <v>149</v>
      </c>
      <c r="M345" s="7" t="s">
        <v>449</v>
      </c>
      <c r="N345" s="35"/>
    </row>
    <row r="346" spans="1:14" ht="12.75">
      <c r="A346" s="63">
        <f t="shared" si="21"/>
        <v>335</v>
      </c>
      <c r="B346" s="82" t="s">
        <v>357</v>
      </c>
      <c r="C346" s="63" t="s">
        <v>387</v>
      </c>
      <c r="D346" s="156" t="s">
        <v>20</v>
      </c>
      <c r="E346" s="54">
        <v>1</v>
      </c>
      <c r="F346" s="56">
        <v>169000</v>
      </c>
      <c r="G346" s="57">
        <f>E346*F346</f>
        <v>169000</v>
      </c>
      <c r="H346" s="57">
        <v>169000</v>
      </c>
      <c r="I346" s="53" t="s">
        <v>352</v>
      </c>
      <c r="J346" s="53">
        <v>15</v>
      </c>
      <c r="K346" s="63" t="s">
        <v>4</v>
      </c>
      <c r="L346" s="67">
        <v>414</v>
      </c>
      <c r="M346" s="7" t="s">
        <v>449</v>
      </c>
      <c r="N346" s="35"/>
    </row>
    <row r="347" spans="1:14" ht="12.75">
      <c r="A347" s="63">
        <f t="shared" si="21"/>
        <v>336</v>
      </c>
      <c r="B347" s="82" t="s">
        <v>200</v>
      </c>
      <c r="C347" s="63" t="s">
        <v>387</v>
      </c>
      <c r="D347" s="156" t="s">
        <v>21</v>
      </c>
      <c r="E347" s="88">
        <v>1</v>
      </c>
      <c r="F347" s="81">
        <v>143303.57</v>
      </c>
      <c r="G347" s="57">
        <f>E347*F347</f>
        <v>143303.57</v>
      </c>
      <c r="H347" s="57">
        <v>143303.57</v>
      </c>
      <c r="I347" s="53" t="s">
        <v>190</v>
      </c>
      <c r="J347" s="106">
        <v>30</v>
      </c>
      <c r="K347" s="63" t="s">
        <v>4</v>
      </c>
      <c r="L347" s="67">
        <v>159</v>
      </c>
      <c r="M347" s="7" t="s">
        <v>449</v>
      </c>
      <c r="N347" s="35"/>
    </row>
    <row r="348" spans="1:14" ht="12.75">
      <c r="A348" s="63">
        <f t="shared" si="21"/>
        <v>337</v>
      </c>
      <c r="B348" s="128" t="s">
        <v>375</v>
      </c>
      <c r="C348" s="63" t="s">
        <v>387</v>
      </c>
      <c r="D348" s="156" t="s">
        <v>20</v>
      </c>
      <c r="E348" s="152">
        <v>10</v>
      </c>
      <c r="F348" s="136">
        <v>470</v>
      </c>
      <c r="G348" s="57">
        <f>E348*F348</f>
        <v>4700</v>
      </c>
      <c r="H348" s="57">
        <v>4700</v>
      </c>
      <c r="I348" s="53" t="s">
        <v>352</v>
      </c>
      <c r="J348" s="53">
        <v>15</v>
      </c>
      <c r="K348" s="63" t="s">
        <v>4</v>
      </c>
      <c r="L348" s="67">
        <v>149</v>
      </c>
      <c r="M348" s="7" t="s">
        <v>449</v>
      </c>
      <c r="N348" s="35"/>
    </row>
    <row r="349" spans="1:14" ht="24">
      <c r="A349" s="63">
        <f t="shared" si="21"/>
        <v>338</v>
      </c>
      <c r="B349" s="82" t="s">
        <v>95</v>
      </c>
      <c r="C349" s="63" t="s">
        <v>387</v>
      </c>
      <c r="D349" s="156" t="s">
        <v>20</v>
      </c>
      <c r="E349" s="85">
        <v>36</v>
      </c>
      <c r="F349" s="57">
        <v>420</v>
      </c>
      <c r="G349" s="57">
        <f>E349*F349</f>
        <v>15120</v>
      </c>
      <c r="H349" s="57">
        <f>G349/1.12</f>
        <v>13499.999999999998</v>
      </c>
      <c r="I349" s="53" t="s">
        <v>197</v>
      </c>
      <c r="J349" s="53">
        <v>15</v>
      </c>
      <c r="K349" s="63" t="s">
        <v>4</v>
      </c>
      <c r="L349" s="64">
        <v>149</v>
      </c>
      <c r="M349" s="7" t="s">
        <v>449</v>
      </c>
      <c r="N349" s="35"/>
    </row>
    <row r="350" spans="1:14" ht="12.75">
      <c r="A350" s="63">
        <f t="shared" si="21"/>
        <v>339</v>
      </c>
      <c r="B350" s="82" t="s">
        <v>73</v>
      </c>
      <c r="C350" s="63" t="s">
        <v>387</v>
      </c>
      <c r="D350" s="156" t="s">
        <v>20</v>
      </c>
      <c r="E350" s="85">
        <v>22</v>
      </c>
      <c r="F350" s="57">
        <v>241.07</v>
      </c>
      <c r="G350" s="57">
        <v>5303.54</v>
      </c>
      <c r="H350" s="57">
        <v>5303.54</v>
      </c>
      <c r="I350" s="53" t="s">
        <v>191</v>
      </c>
      <c r="J350" s="53">
        <v>15</v>
      </c>
      <c r="K350" s="63" t="s">
        <v>4</v>
      </c>
      <c r="L350" s="64">
        <v>149</v>
      </c>
      <c r="M350" s="7" t="s">
        <v>449</v>
      </c>
      <c r="N350" s="35"/>
    </row>
    <row r="351" spans="1:14" ht="12.75">
      <c r="A351" s="63">
        <f t="shared" si="21"/>
        <v>340</v>
      </c>
      <c r="B351" s="82" t="s">
        <v>96</v>
      </c>
      <c r="C351" s="63" t="s">
        <v>387</v>
      </c>
      <c r="D351" s="156" t="s">
        <v>20</v>
      </c>
      <c r="E351" s="85">
        <v>24</v>
      </c>
      <c r="F351" s="57">
        <v>400</v>
      </c>
      <c r="G351" s="57">
        <f>E351*F351</f>
        <v>9600</v>
      </c>
      <c r="H351" s="57">
        <f>G351/1.12</f>
        <v>8571.42857142857</v>
      </c>
      <c r="I351" s="53" t="s">
        <v>197</v>
      </c>
      <c r="J351" s="53">
        <v>15</v>
      </c>
      <c r="K351" s="63" t="s">
        <v>4</v>
      </c>
      <c r="L351" s="64">
        <v>149</v>
      </c>
      <c r="M351" s="7" t="s">
        <v>449</v>
      </c>
      <c r="N351" s="35"/>
    </row>
    <row r="352" spans="1:14" ht="24">
      <c r="A352" s="63">
        <f t="shared" si="21"/>
        <v>341</v>
      </c>
      <c r="B352" s="82" t="s">
        <v>394</v>
      </c>
      <c r="C352" s="63" t="s">
        <v>387</v>
      </c>
      <c r="D352" s="156" t="s">
        <v>20</v>
      </c>
      <c r="E352" s="85">
        <v>24</v>
      </c>
      <c r="F352" s="57">
        <v>430</v>
      </c>
      <c r="G352" s="57">
        <f>E352*F352</f>
        <v>10320</v>
      </c>
      <c r="H352" s="57">
        <f>G352/1.12</f>
        <v>9214.285714285714</v>
      </c>
      <c r="I352" s="53" t="s">
        <v>197</v>
      </c>
      <c r="J352" s="106">
        <v>15</v>
      </c>
      <c r="K352" s="63" t="s">
        <v>4</v>
      </c>
      <c r="L352" s="64">
        <v>149</v>
      </c>
      <c r="M352" s="7" t="s">
        <v>449</v>
      </c>
      <c r="N352" s="35"/>
    </row>
    <row r="353" spans="1:14" ht="12.75">
      <c r="A353" s="63">
        <f t="shared" si="21"/>
        <v>342</v>
      </c>
      <c r="B353" s="82" t="s">
        <v>72</v>
      </c>
      <c r="C353" s="63" t="s">
        <v>387</v>
      </c>
      <c r="D353" s="156" t="s">
        <v>20</v>
      </c>
      <c r="E353" s="85">
        <v>36</v>
      </c>
      <c r="F353" s="57">
        <v>357.14</v>
      </c>
      <c r="G353" s="57">
        <v>12857.04</v>
      </c>
      <c r="H353" s="57">
        <v>12857.04</v>
      </c>
      <c r="I353" s="53" t="s">
        <v>191</v>
      </c>
      <c r="J353" s="53">
        <v>15</v>
      </c>
      <c r="K353" s="63" t="s">
        <v>4</v>
      </c>
      <c r="L353" s="64">
        <v>149</v>
      </c>
      <c r="M353" s="7" t="s">
        <v>449</v>
      </c>
      <c r="N353" s="35"/>
    </row>
    <row r="354" spans="1:14" ht="12.75">
      <c r="A354" s="63">
        <f t="shared" si="21"/>
        <v>343</v>
      </c>
      <c r="B354" s="82" t="s">
        <v>238</v>
      </c>
      <c r="C354" s="63" t="s">
        <v>387</v>
      </c>
      <c r="D354" s="156" t="s">
        <v>20</v>
      </c>
      <c r="E354" s="85">
        <v>12</v>
      </c>
      <c r="F354" s="57">
        <v>1178.57</v>
      </c>
      <c r="G354" s="57">
        <v>14142.84</v>
      </c>
      <c r="H354" s="57">
        <v>14142.84</v>
      </c>
      <c r="I354" s="53" t="s">
        <v>83</v>
      </c>
      <c r="J354" s="53">
        <v>15</v>
      </c>
      <c r="K354" s="63" t="s">
        <v>4</v>
      </c>
      <c r="L354" s="64">
        <v>149</v>
      </c>
      <c r="M354" s="7" t="s">
        <v>449</v>
      </c>
      <c r="N354" s="35"/>
    </row>
    <row r="355" spans="1:14" ht="12.75">
      <c r="A355" s="63">
        <f t="shared" si="21"/>
        <v>344</v>
      </c>
      <c r="B355" s="82" t="s">
        <v>236</v>
      </c>
      <c r="C355" s="63" t="s">
        <v>387</v>
      </c>
      <c r="D355" s="156" t="s">
        <v>20</v>
      </c>
      <c r="E355" s="85">
        <v>3</v>
      </c>
      <c r="F355" s="57">
        <v>2200</v>
      </c>
      <c r="G355" s="57">
        <v>6600.01</v>
      </c>
      <c r="H355" s="57">
        <f>G355/1.12</f>
        <v>5892.866071428571</v>
      </c>
      <c r="I355" s="53" t="s">
        <v>83</v>
      </c>
      <c r="J355" s="53">
        <v>15</v>
      </c>
      <c r="K355" s="63" t="s">
        <v>4</v>
      </c>
      <c r="L355" s="64">
        <v>149</v>
      </c>
      <c r="M355" s="7" t="s">
        <v>449</v>
      </c>
      <c r="N355" s="35"/>
    </row>
    <row r="356" spans="1:14" ht="24">
      <c r="A356" s="63">
        <f t="shared" si="21"/>
        <v>345</v>
      </c>
      <c r="B356" s="82" t="s">
        <v>237</v>
      </c>
      <c r="C356" s="63" t="s">
        <v>387</v>
      </c>
      <c r="D356" s="156" t="s">
        <v>20</v>
      </c>
      <c r="E356" s="85">
        <v>12</v>
      </c>
      <c r="F356" s="57">
        <v>2650</v>
      </c>
      <c r="G356" s="57">
        <v>31799.98</v>
      </c>
      <c r="H356" s="57">
        <f>G356/1.12</f>
        <v>28392.839285714283</v>
      </c>
      <c r="I356" s="53" t="s">
        <v>83</v>
      </c>
      <c r="J356" s="53">
        <v>15</v>
      </c>
      <c r="K356" s="63" t="s">
        <v>4</v>
      </c>
      <c r="L356" s="64">
        <v>149</v>
      </c>
      <c r="M356" s="7" t="s">
        <v>449</v>
      </c>
      <c r="N356" s="35"/>
    </row>
    <row r="357" spans="1:14" ht="12.75">
      <c r="A357" s="63">
        <f t="shared" si="21"/>
        <v>346</v>
      </c>
      <c r="B357" s="80" t="s">
        <v>332</v>
      </c>
      <c r="C357" s="63" t="s">
        <v>387</v>
      </c>
      <c r="D357" s="156" t="s">
        <v>20</v>
      </c>
      <c r="E357" s="104">
        <v>1</v>
      </c>
      <c r="F357" s="91">
        <v>25000</v>
      </c>
      <c r="G357" s="57">
        <f>E357*F357</f>
        <v>25000</v>
      </c>
      <c r="H357" s="57">
        <v>25000</v>
      </c>
      <c r="I357" s="53" t="s">
        <v>191</v>
      </c>
      <c r="J357" s="53">
        <v>15</v>
      </c>
      <c r="K357" s="63" t="s">
        <v>4</v>
      </c>
      <c r="L357" s="67">
        <v>414</v>
      </c>
      <c r="M357" s="7" t="s">
        <v>449</v>
      </c>
      <c r="N357" s="35"/>
    </row>
    <row r="358" spans="1:14" ht="12.75">
      <c r="A358" s="63">
        <f t="shared" si="21"/>
        <v>347</v>
      </c>
      <c r="B358" s="82" t="s">
        <v>333</v>
      </c>
      <c r="C358" s="63" t="s">
        <v>387</v>
      </c>
      <c r="D358" s="156" t="s">
        <v>20</v>
      </c>
      <c r="E358" s="101">
        <v>2</v>
      </c>
      <c r="F358" s="133">
        <v>25000</v>
      </c>
      <c r="G358" s="57">
        <f>E358*F358</f>
        <v>50000</v>
      </c>
      <c r="H358" s="57">
        <v>50000</v>
      </c>
      <c r="I358" s="53" t="s">
        <v>191</v>
      </c>
      <c r="J358" s="53">
        <v>15</v>
      </c>
      <c r="K358" s="63" t="s">
        <v>4</v>
      </c>
      <c r="L358" s="67">
        <v>414</v>
      </c>
      <c r="M358" s="7" t="s">
        <v>449</v>
      </c>
      <c r="N358" s="35"/>
    </row>
    <row r="359" spans="1:14" ht="12.75">
      <c r="A359" s="63">
        <f t="shared" si="21"/>
        <v>348</v>
      </c>
      <c r="B359" s="80" t="s">
        <v>331</v>
      </c>
      <c r="C359" s="63" t="s">
        <v>387</v>
      </c>
      <c r="D359" s="156" t="s">
        <v>20</v>
      </c>
      <c r="E359" s="98">
        <v>3</v>
      </c>
      <c r="F359" s="91">
        <v>18000</v>
      </c>
      <c r="G359" s="57">
        <f>E359*F359</f>
        <v>54000</v>
      </c>
      <c r="H359" s="57">
        <v>54000</v>
      </c>
      <c r="I359" s="53" t="s">
        <v>191</v>
      </c>
      <c r="J359" s="53">
        <v>15</v>
      </c>
      <c r="K359" s="63" t="s">
        <v>4</v>
      </c>
      <c r="L359" s="67">
        <v>414</v>
      </c>
      <c r="M359" s="7" t="s">
        <v>449</v>
      </c>
      <c r="N359" s="35"/>
    </row>
    <row r="360" spans="1:14" ht="12.75">
      <c r="A360" s="63">
        <f t="shared" si="21"/>
        <v>349</v>
      </c>
      <c r="B360" s="82" t="s">
        <v>261</v>
      </c>
      <c r="C360" s="63" t="s">
        <v>387</v>
      </c>
      <c r="D360" s="156" t="s">
        <v>20</v>
      </c>
      <c r="E360" s="85">
        <v>4</v>
      </c>
      <c r="F360" s="57">
        <v>25414</v>
      </c>
      <c r="G360" s="57">
        <f>E360*F360</f>
        <v>101656</v>
      </c>
      <c r="H360" s="57">
        <f>G360/1.12</f>
        <v>90764.28571428571</v>
      </c>
      <c r="I360" s="53" t="s">
        <v>190</v>
      </c>
      <c r="J360" s="53">
        <v>15</v>
      </c>
      <c r="K360" s="63" t="s">
        <v>4</v>
      </c>
      <c r="L360" s="64">
        <v>149</v>
      </c>
      <c r="M360" s="7" t="s">
        <v>449</v>
      </c>
      <c r="N360" s="35"/>
    </row>
    <row r="361" spans="1:14" ht="24">
      <c r="A361" s="63">
        <f t="shared" si="21"/>
        <v>350</v>
      </c>
      <c r="B361" s="82" t="s">
        <v>60</v>
      </c>
      <c r="C361" s="63" t="s">
        <v>387</v>
      </c>
      <c r="D361" s="63" t="s">
        <v>20</v>
      </c>
      <c r="E361" s="85">
        <v>10</v>
      </c>
      <c r="F361" s="57">
        <v>285.71</v>
      </c>
      <c r="G361" s="57">
        <v>2857.1</v>
      </c>
      <c r="H361" s="57">
        <v>2857.1</v>
      </c>
      <c r="I361" s="53" t="s">
        <v>191</v>
      </c>
      <c r="J361" s="53">
        <v>15</v>
      </c>
      <c r="K361" s="63" t="s">
        <v>4</v>
      </c>
      <c r="L361" s="64">
        <v>149</v>
      </c>
      <c r="M361" s="7" t="s">
        <v>449</v>
      </c>
      <c r="N361" s="35"/>
    </row>
    <row r="362" spans="1:14" ht="12.75">
      <c r="A362" s="63">
        <f t="shared" si="21"/>
        <v>351</v>
      </c>
      <c r="B362" s="82" t="s">
        <v>123</v>
      </c>
      <c r="C362" s="63" t="s">
        <v>387</v>
      </c>
      <c r="D362" s="156" t="s">
        <v>130</v>
      </c>
      <c r="E362" s="85">
        <v>5</v>
      </c>
      <c r="F362" s="57">
        <v>651.79</v>
      </c>
      <c r="G362" s="57">
        <v>3258.95</v>
      </c>
      <c r="H362" s="57">
        <v>3258.95</v>
      </c>
      <c r="I362" s="53" t="s">
        <v>191</v>
      </c>
      <c r="J362" s="53">
        <v>15</v>
      </c>
      <c r="K362" s="63" t="s">
        <v>4</v>
      </c>
      <c r="L362" s="64">
        <v>149</v>
      </c>
      <c r="M362" s="7" t="s">
        <v>449</v>
      </c>
      <c r="N362" s="35"/>
    </row>
    <row r="363" spans="1:14" ht="12.75">
      <c r="A363" s="63">
        <f t="shared" si="21"/>
        <v>352</v>
      </c>
      <c r="B363" s="82" t="s">
        <v>157</v>
      </c>
      <c r="C363" s="63" t="s">
        <v>387</v>
      </c>
      <c r="D363" s="156" t="s">
        <v>20</v>
      </c>
      <c r="E363" s="85">
        <v>5</v>
      </c>
      <c r="F363" s="57">
        <v>357.14</v>
      </c>
      <c r="G363" s="57">
        <v>1785.7</v>
      </c>
      <c r="H363" s="57">
        <v>1785.7</v>
      </c>
      <c r="I363" s="53" t="s">
        <v>191</v>
      </c>
      <c r="J363" s="53">
        <v>15</v>
      </c>
      <c r="K363" s="63" t="s">
        <v>4</v>
      </c>
      <c r="L363" s="64">
        <v>149</v>
      </c>
      <c r="N363" s="35"/>
    </row>
    <row r="364" spans="1:14" ht="12.75">
      <c r="A364" s="63">
        <f t="shared" si="21"/>
        <v>353</v>
      </c>
      <c r="B364" s="82" t="s">
        <v>43</v>
      </c>
      <c r="C364" s="63" t="s">
        <v>387</v>
      </c>
      <c r="D364" s="156" t="s">
        <v>20</v>
      </c>
      <c r="E364" s="85">
        <v>100</v>
      </c>
      <c r="F364" s="57">
        <v>160.71</v>
      </c>
      <c r="G364" s="57">
        <v>16071</v>
      </c>
      <c r="H364" s="57">
        <v>16071</v>
      </c>
      <c r="I364" s="53" t="s">
        <v>191</v>
      </c>
      <c r="J364" s="53">
        <v>15</v>
      </c>
      <c r="K364" s="63" t="s">
        <v>4</v>
      </c>
      <c r="L364" s="64">
        <v>149</v>
      </c>
      <c r="N364" s="35"/>
    </row>
    <row r="365" spans="1:14" ht="12.75">
      <c r="A365" s="63">
        <f t="shared" si="21"/>
        <v>354</v>
      </c>
      <c r="B365" s="80" t="s">
        <v>302</v>
      </c>
      <c r="C365" s="63" t="s">
        <v>387</v>
      </c>
      <c r="D365" s="156" t="s">
        <v>20</v>
      </c>
      <c r="E365" s="54">
        <v>200</v>
      </c>
      <c r="F365" s="81">
        <v>6</v>
      </c>
      <c r="G365" s="57">
        <f aca="true" t="shared" si="24" ref="G365:G373">E365*F365</f>
        <v>1200</v>
      </c>
      <c r="H365" s="57">
        <v>1200</v>
      </c>
      <c r="I365" s="53" t="s">
        <v>191</v>
      </c>
      <c r="J365" s="53">
        <v>15</v>
      </c>
      <c r="K365" s="63" t="s">
        <v>4</v>
      </c>
      <c r="L365" s="64">
        <v>149</v>
      </c>
      <c r="M365" s="7" t="s">
        <v>449</v>
      </c>
      <c r="N365" s="35"/>
    </row>
    <row r="366" spans="1:14" ht="12.75">
      <c r="A366" s="63">
        <f t="shared" si="21"/>
        <v>355</v>
      </c>
      <c r="B366" s="82" t="s">
        <v>179</v>
      </c>
      <c r="C366" s="63" t="s">
        <v>387</v>
      </c>
      <c r="D366" s="156" t="s">
        <v>20</v>
      </c>
      <c r="E366" s="85">
        <v>20</v>
      </c>
      <c r="F366" s="57">
        <v>420</v>
      </c>
      <c r="G366" s="57">
        <f t="shared" si="24"/>
        <v>8400</v>
      </c>
      <c r="H366" s="57">
        <v>8400</v>
      </c>
      <c r="I366" s="53" t="s">
        <v>191</v>
      </c>
      <c r="J366" s="53">
        <v>15</v>
      </c>
      <c r="K366" s="63" t="s">
        <v>4</v>
      </c>
      <c r="L366" s="64">
        <v>149</v>
      </c>
      <c r="M366" s="7" t="s">
        <v>449</v>
      </c>
      <c r="N366" s="35"/>
    </row>
    <row r="367" spans="1:14" ht="24">
      <c r="A367" s="63">
        <f t="shared" si="21"/>
        <v>356</v>
      </c>
      <c r="B367" s="82" t="s">
        <v>180</v>
      </c>
      <c r="C367" s="63" t="s">
        <v>387</v>
      </c>
      <c r="D367" s="156" t="s">
        <v>20</v>
      </c>
      <c r="E367" s="85">
        <v>20</v>
      </c>
      <c r="F367" s="57">
        <v>360</v>
      </c>
      <c r="G367" s="57">
        <f t="shared" si="24"/>
        <v>7200</v>
      </c>
      <c r="H367" s="57">
        <v>7200</v>
      </c>
      <c r="I367" s="53" t="s">
        <v>191</v>
      </c>
      <c r="J367" s="53">
        <v>15</v>
      </c>
      <c r="K367" s="63" t="s">
        <v>4</v>
      </c>
      <c r="L367" s="64">
        <v>149</v>
      </c>
      <c r="M367" s="7" t="s">
        <v>449</v>
      </c>
      <c r="N367" s="35"/>
    </row>
    <row r="368" spans="1:14" ht="12.75">
      <c r="A368" s="63">
        <f t="shared" si="21"/>
        <v>357</v>
      </c>
      <c r="B368" s="82" t="s">
        <v>75</v>
      </c>
      <c r="C368" s="63" t="s">
        <v>387</v>
      </c>
      <c r="D368" s="156" t="s">
        <v>20</v>
      </c>
      <c r="E368" s="85">
        <v>20</v>
      </c>
      <c r="F368" s="57">
        <v>2700</v>
      </c>
      <c r="G368" s="57">
        <f t="shared" si="24"/>
        <v>54000</v>
      </c>
      <c r="H368" s="57">
        <v>54000</v>
      </c>
      <c r="I368" s="53" t="s">
        <v>191</v>
      </c>
      <c r="J368" s="53">
        <v>15</v>
      </c>
      <c r="K368" s="63" t="s">
        <v>4</v>
      </c>
      <c r="L368" s="64">
        <v>149</v>
      </c>
      <c r="M368" s="7" t="s">
        <v>449</v>
      </c>
      <c r="N368" s="35"/>
    </row>
    <row r="369" spans="1:14" ht="12.75">
      <c r="A369" s="63">
        <f t="shared" si="21"/>
        <v>358</v>
      </c>
      <c r="B369" s="82" t="s">
        <v>126</v>
      </c>
      <c r="C369" s="63" t="s">
        <v>387</v>
      </c>
      <c r="D369" s="156" t="s">
        <v>20</v>
      </c>
      <c r="E369" s="85">
        <v>90</v>
      </c>
      <c r="F369" s="57">
        <v>420</v>
      </c>
      <c r="G369" s="57">
        <f t="shared" si="24"/>
        <v>37800</v>
      </c>
      <c r="H369" s="57">
        <v>37800</v>
      </c>
      <c r="I369" s="53" t="s">
        <v>191</v>
      </c>
      <c r="J369" s="53">
        <v>15</v>
      </c>
      <c r="K369" s="63" t="s">
        <v>4</v>
      </c>
      <c r="L369" s="64">
        <v>149</v>
      </c>
      <c r="M369" s="7" t="s">
        <v>449</v>
      </c>
      <c r="N369" s="35"/>
    </row>
    <row r="370" spans="1:14" ht="24">
      <c r="A370" s="63">
        <f t="shared" si="21"/>
        <v>359</v>
      </c>
      <c r="B370" s="82" t="s">
        <v>125</v>
      </c>
      <c r="C370" s="63" t="s">
        <v>387</v>
      </c>
      <c r="D370" s="156" t="s">
        <v>20</v>
      </c>
      <c r="E370" s="85">
        <v>90</v>
      </c>
      <c r="F370" s="57">
        <v>295</v>
      </c>
      <c r="G370" s="57">
        <f t="shared" si="24"/>
        <v>26550</v>
      </c>
      <c r="H370" s="57">
        <v>26550</v>
      </c>
      <c r="I370" s="53" t="s">
        <v>191</v>
      </c>
      <c r="J370" s="53">
        <v>15</v>
      </c>
      <c r="K370" s="63" t="s">
        <v>4</v>
      </c>
      <c r="L370" s="64">
        <v>149</v>
      </c>
      <c r="M370" s="7" t="s">
        <v>449</v>
      </c>
      <c r="N370" s="35"/>
    </row>
    <row r="371" spans="1:14" ht="12.75">
      <c r="A371" s="63">
        <f t="shared" si="21"/>
        <v>360</v>
      </c>
      <c r="B371" s="82" t="s">
        <v>127</v>
      </c>
      <c r="C371" s="63" t="s">
        <v>387</v>
      </c>
      <c r="D371" s="156" t="s">
        <v>20</v>
      </c>
      <c r="E371" s="85">
        <v>90</v>
      </c>
      <c r="F371" s="57">
        <v>630</v>
      </c>
      <c r="G371" s="57">
        <f t="shared" si="24"/>
        <v>56700</v>
      </c>
      <c r="H371" s="57">
        <v>56700</v>
      </c>
      <c r="I371" s="53" t="s">
        <v>191</v>
      </c>
      <c r="J371" s="53">
        <v>15</v>
      </c>
      <c r="K371" s="63" t="s">
        <v>4</v>
      </c>
      <c r="L371" s="64">
        <v>149</v>
      </c>
      <c r="M371" s="7" t="s">
        <v>449</v>
      </c>
      <c r="N371" s="35"/>
    </row>
    <row r="372" spans="1:14" ht="12.75">
      <c r="A372" s="63">
        <f t="shared" si="21"/>
        <v>361</v>
      </c>
      <c r="B372" s="82" t="s">
        <v>202</v>
      </c>
      <c r="C372" s="63" t="s">
        <v>387</v>
      </c>
      <c r="D372" s="156" t="s">
        <v>21</v>
      </c>
      <c r="E372" s="88">
        <v>1</v>
      </c>
      <c r="F372" s="81">
        <v>6040000</v>
      </c>
      <c r="G372" s="57">
        <f t="shared" si="24"/>
        <v>6040000</v>
      </c>
      <c r="H372" s="57">
        <f>G372/1.12</f>
        <v>5392857.142857143</v>
      </c>
      <c r="I372" s="53" t="s">
        <v>97</v>
      </c>
      <c r="J372" s="53">
        <v>365</v>
      </c>
      <c r="K372" s="63" t="s">
        <v>4</v>
      </c>
      <c r="L372" s="67">
        <v>151</v>
      </c>
      <c r="N372" s="35"/>
    </row>
    <row r="373" spans="1:14" ht="12.75">
      <c r="A373" s="63">
        <f>A372+1</f>
        <v>362</v>
      </c>
      <c r="B373" s="82" t="s">
        <v>334</v>
      </c>
      <c r="C373" s="63" t="s">
        <v>387</v>
      </c>
      <c r="D373" s="156" t="s">
        <v>20</v>
      </c>
      <c r="E373" s="54">
        <v>1</v>
      </c>
      <c r="F373" s="133">
        <v>5890</v>
      </c>
      <c r="G373" s="57">
        <f t="shared" si="24"/>
        <v>5890</v>
      </c>
      <c r="H373" s="57">
        <v>5890</v>
      </c>
      <c r="I373" s="53" t="s">
        <v>191</v>
      </c>
      <c r="J373" s="53">
        <v>15</v>
      </c>
      <c r="K373" s="63" t="s">
        <v>4</v>
      </c>
      <c r="L373" s="67">
        <v>414</v>
      </c>
      <c r="M373" s="7" t="s">
        <v>449</v>
      </c>
      <c r="N373" s="35"/>
    </row>
    <row r="374" spans="1:14" ht="12.75">
      <c r="A374" s="53"/>
      <c r="B374" s="155" t="s">
        <v>15</v>
      </c>
      <c r="C374" s="53"/>
      <c r="D374" s="53"/>
      <c r="E374" s="53"/>
      <c r="F374" s="57"/>
      <c r="G374" s="76">
        <f>SUM(G51:G373)</f>
        <v>23204519.72</v>
      </c>
      <c r="H374" s="76">
        <f>SUM(H51:H373)</f>
        <v>21500352.662499994</v>
      </c>
      <c r="I374" s="85"/>
      <c r="J374" s="53"/>
      <c r="K374" s="53"/>
      <c r="L374" s="74"/>
      <c r="N374" s="35"/>
    </row>
    <row r="375" spans="1:12" ht="6.75" customHeight="1">
      <c r="A375" s="63"/>
      <c r="B375" s="52"/>
      <c r="C375" s="63"/>
      <c r="D375" s="63"/>
      <c r="E375" s="63"/>
      <c r="F375" s="150"/>
      <c r="G375" s="72"/>
      <c r="H375" s="72"/>
      <c r="I375" s="63"/>
      <c r="J375" s="63"/>
      <c r="K375" s="63"/>
      <c r="L375" s="77"/>
    </row>
    <row r="376" spans="1:12" ht="12.75">
      <c r="A376" s="215" t="s">
        <v>17</v>
      </c>
      <c r="B376" s="216"/>
      <c r="C376" s="216"/>
      <c r="D376" s="216"/>
      <c r="E376" s="216"/>
      <c r="F376" s="216"/>
      <c r="G376" s="216"/>
      <c r="H376" s="216"/>
      <c r="I376" s="216"/>
      <c r="J376" s="217"/>
      <c r="K376" s="218"/>
      <c r="L376" s="77"/>
    </row>
    <row r="377" spans="1:13" s="35" customFormat="1" ht="12.75">
      <c r="A377" s="63"/>
      <c r="B377" s="52"/>
      <c r="C377" s="63"/>
      <c r="D377" s="63"/>
      <c r="E377" s="63"/>
      <c r="F377" s="68"/>
      <c r="G377" s="75"/>
      <c r="H377" s="75"/>
      <c r="I377" s="63"/>
      <c r="J377" s="63"/>
      <c r="K377" s="63"/>
      <c r="L377" s="77"/>
      <c r="M377" s="7"/>
    </row>
    <row r="378" spans="1:12" ht="12.75">
      <c r="A378" s="63"/>
      <c r="B378" s="155" t="s">
        <v>18</v>
      </c>
      <c r="C378" s="63"/>
      <c r="D378" s="63"/>
      <c r="E378" s="63"/>
      <c r="F378" s="68"/>
      <c r="G378" s="76">
        <f>SUM(G374,G47)</f>
        <v>75499867.02</v>
      </c>
      <c r="H378" s="76">
        <f>H47+H374</f>
        <v>69617924.14464284</v>
      </c>
      <c r="I378" s="66"/>
      <c r="J378" s="63"/>
      <c r="K378" s="63"/>
      <c r="L378" s="77"/>
    </row>
    <row r="379" spans="1:11" ht="15">
      <c r="A379" s="27"/>
      <c r="B379" s="113"/>
      <c r="C379" s="114"/>
      <c r="D379" s="114"/>
      <c r="E379" s="114"/>
      <c r="F379" s="115"/>
      <c r="G379" s="132"/>
      <c r="H379" s="116"/>
      <c r="I379" s="117"/>
      <c r="J379" s="114"/>
      <c r="K379" s="114"/>
    </row>
    <row r="380" spans="1:11" ht="15">
      <c r="A380" s="27"/>
      <c r="B380" s="113"/>
      <c r="C380" s="114"/>
      <c r="D380" s="114"/>
      <c r="E380" s="114"/>
      <c r="F380" s="115"/>
      <c r="G380" s="139"/>
      <c r="H380" s="140"/>
      <c r="I380" s="118"/>
      <c r="J380" s="114"/>
      <c r="K380" s="114"/>
    </row>
    <row r="381" spans="1:12" ht="26.25">
      <c r="A381" s="36"/>
      <c r="B381" s="107" t="s">
        <v>215</v>
      </c>
      <c r="C381" s="108"/>
      <c r="D381" s="108"/>
      <c r="E381" s="108"/>
      <c r="F381" s="109"/>
      <c r="G381" s="219" t="s">
        <v>216</v>
      </c>
      <c r="H381" s="219"/>
      <c r="I381" s="219"/>
      <c r="J381" s="219"/>
      <c r="K381" s="219"/>
      <c r="L381" s="7"/>
    </row>
    <row r="382" spans="2:11" ht="12.75">
      <c r="B382" s="110"/>
      <c r="C382" s="111"/>
      <c r="D382" s="111"/>
      <c r="E382" s="111"/>
      <c r="F382" s="78"/>
      <c r="G382" s="78"/>
      <c r="H382" s="78"/>
      <c r="I382" s="111"/>
      <c r="J382" s="111"/>
      <c r="K382" s="111"/>
    </row>
    <row r="383" spans="2:11" ht="12.75">
      <c r="B383" s="110"/>
      <c r="C383" s="111"/>
      <c r="D383" s="111"/>
      <c r="E383" s="111"/>
      <c r="F383" s="78"/>
      <c r="G383" s="78"/>
      <c r="H383" s="112"/>
      <c r="I383" s="111"/>
      <c r="J383" s="111"/>
      <c r="K383" s="111"/>
    </row>
    <row r="384" spans="2:11" ht="12.75">
      <c r="B384" s="161" t="s">
        <v>270</v>
      </c>
      <c r="C384" s="111"/>
      <c r="D384" s="111"/>
      <c r="E384" s="111"/>
      <c r="F384" s="78"/>
      <c r="G384" s="78"/>
      <c r="H384" s="78"/>
      <c r="I384" s="111"/>
      <c r="J384" s="111"/>
      <c r="K384" s="111"/>
    </row>
    <row r="385" ht="12.75">
      <c r="H385" s="58"/>
    </row>
  </sheetData>
  <sheetProtection/>
  <autoFilter ref="A7:M374"/>
  <mergeCells count="7">
    <mergeCell ref="A376:K376"/>
    <mergeCell ref="G381:K381"/>
    <mergeCell ref="B5:K5"/>
    <mergeCell ref="J6:K6"/>
    <mergeCell ref="A1:C1"/>
    <mergeCell ref="A2:B2"/>
    <mergeCell ref="F3:K3"/>
  </mergeCells>
  <printOptions/>
  <pageMargins left="0.3937007874015748" right="0.11811023622047245" top="0.3937007874015748" bottom="0.3937007874015748" header="0.31496062992125984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9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4.375" style="0" customWidth="1"/>
    <col min="2" max="2" width="36.00390625" style="0" customWidth="1"/>
    <col min="3" max="3" width="6.50390625" style="0" customWidth="1"/>
    <col min="4" max="4" width="7.75390625" style="0" customWidth="1"/>
    <col min="7" max="7" width="13.50390625" style="0" customWidth="1"/>
    <col min="9" max="9" width="15.50390625" style="0" customWidth="1"/>
    <col min="10" max="11" width="11.50390625" style="0" customWidth="1"/>
    <col min="12" max="12" width="10.25390625" style="0" customWidth="1"/>
    <col min="13" max="13" width="32.50390625" style="0" customWidth="1"/>
    <col min="14" max="14" width="22.75390625" style="0" customWidth="1"/>
  </cols>
  <sheetData>
    <row r="1" spans="1:4" ht="12.75">
      <c r="A1" s="202" t="s">
        <v>418</v>
      </c>
      <c r="B1" s="141"/>
      <c r="C1" s="142"/>
      <c r="D1" s="141"/>
    </row>
    <row r="2" spans="2:4" ht="12.75">
      <c r="B2" s="141"/>
      <c r="C2" s="142"/>
      <c r="D2" s="141"/>
    </row>
    <row r="3" spans="1:14" ht="20.25">
      <c r="A3" s="162" t="s">
        <v>88</v>
      </c>
      <c r="B3" s="162" t="s">
        <v>87</v>
      </c>
      <c r="C3" s="162" t="s">
        <v>0</v>
      </c>
      <c r="D3" s="162" t="s">
        <v>1</v>
      </c>
      <c r="E3" s="162" t="s">
        <v>86</v>
      </c>
      <c r="F3" s="162" t="s">
        <v>417</v>
      </c>
      <c r="G3" s="162" t="s">
        <v>416</v>
      </c>
      <c r="I3" s="213" t="s">
        <v>429</v>
      </c>
      <c r="J3" s="213" t="s">
        <v>430</v>
      </c>
      <c r="K3" s="213" t="s">
        <v>416</v>
      </c>
      <c r="L3" s="213" t="s">
        <v>431</v>
      </c>
      <c r="M3" s="213" t="s">
        <v>432</v>
      </c>
      <c r="N3" s="213" t="s">
        <v>433</v>
      </c>
    </row>
    <row r="4" spans="1:14" ht="12.75">
      <c r="A4" s="163">
        <v>1</v>
      </c>
      <c r="B4" s="164" t="s">
        <v>315</v>
      </c>
      <c r="C4" s="165" t="s">
        <v>3</v>
      </c>
      <c r="D4" s="166" t="s">
        <v>20</v>
      </c>
      <c r="E4" s="167">
        <v>500</v>
      </c>
      <c r="F4" s="168">
        <v>1040.48</v>
      </c>
      <c r="G4" s="197">
        <v>520240</v>
      </c>
      <c r="I4" s="206" t="s">
        <v>434</v>
      </c>
      <c r="J4" s="207">
        <v>152</v>
      </c>
      <c r="K4" s="208">
        <v>21440</v>
      </c>
      <c r="L4" s="209">
        <v>169</v>
      </c>
      <c r="M4" s="206" t="s">
        <v>435</v>
      </c>
      <c r="N4" s="206" t="s">
        <v>436</v>
      </c>
    </row>
    <row r="5" spans="1:14" ht="12.75">
      <c r="A5" s="163">
        <f>A4+1</f>
        <v>2</v>
      </c>
      <c r="B5" s="164" t="s">
        <v>165</v>
      </c>
      <c r="C5" s="165" t="s">
        <v>3</v>
      </c>
      <c r="D5" s="166" t="s">
        <v>20</v>
      </c>
      <c r="E5" s="170">
        <v>100</v>
      </c>
      <c r="F5" s="169">
        <v>1630</v>
      </c>
      <c r="G5" s="197">
        <v>163000</v>
      </c>
      <c r="I5" s="206" t="s">
        <v>437</v>
      </c>
      <c r="J5" s="207">
        <v>167</v>
      </c>
      <c r="K5" s="208">
        <v>67334.4</v>
      </c>
      <c r="L5" s="209">
        <v>169</v>
      </c>
      <c r="M5" s="206" t="s">
        <v>438</v>
      </c>
      <c r="N5" s="206" t="s">
        <v>436</v>
      </c>
    </row>
    <row r="6" spans="1:14" ht="24">
      <c r="A6" s="163">
        <f aca="true" t="shared" si="0" ref="A6:A69">A5+1</f>
        <v>3</v>
      </c>
      <c r="B6" s="164" t="s">
        <v>183</v>
      </c>
      <c r="C6" s="171" t="s">
        <v>14</v>
      </c>
      <c r="D6" s="166" t="s">
        <v>212</v>
      </c>
      <c r="E6" s="170">
        <v>3</v>
      </c>
      <c r="F6" s="169">
        <v>348320</v>
      </c>
      <c r="G6" s="198">
        <v>1044960</v>
      </c>
      <c r="I6" s="206" t="s">
        <v>439</v>
      </c>
      <c r="J6" s="207">
        <v>204</v>
      </c>
      <c r="K6" s="208">
        <v>25895</v>
      </c>
      <c r="L6" s="209">
        <v>169</v>
      </c>
      <c r="M6" s="206" t="s">
        <v>438</v>
      </c>
      <c r="N6" s="206" t="s">
        <v>436</v>
      </c>
    </row>
    <row r="7" spans="1:14" ht="12.75">
      <c r="A7" s="163">
        <f t="shared" si="0"/>
        <v>4</v>
      </c>
      <c r="B7" s="164" t="s">
        <v>316</v>
      </c>
      <c r="C7" s="165" t="s">
        <v>14</v>
      </c>
      <c r="D7" s="166" t="s">
        <v>20</v>
      </c>
      <c r="E7" s="167">
        <v>3</v>
      </c>
      <c r="F7" s="172">
        <v>366665.66</v>
      </c>
      <c r="G7" s="197">
        <v>1099996.8</v>
      </c>
      <c r="I7" s="206" t="s">
        <v>440</v>
      </c>
      <c r="J7" s="207">
        <v>289</v>
      </c>
      <c r="K7" s="208">
        <v>170000</v>
      </c>
      <c r="L7" s="209">
        <v>169</v>
      </c>
      <c r="M7" s="206" t="s">
        <v>441</v>
      </c>
      <c r="N7" s="206" t="s">
        <v>436</v>
      </c>
    </row>
    <row r="8" spans="1:14" ht="12.75">
      <c r="A8" s="163">
        <f t="shared" si="0"/>
        <v>5</v>
      </c>
      <c r="B8" s="164" t="s">
        <v>27</v>
      </c>
      <c r="C8" s="173" t="s">
        <v>387</v>
      </c>
      <c r="D8" s="166" t="s">
        <v>20</v>
      </c>
      <c r="E8" s="170">
        <v>55</v>
      </c>
      <c r="F8" s="169">
        <v>75</v>
      </c>
      <c r="G8" s="197">
        <v>4124.74</v>
      </c>
      <c r="I8" s="206" t="s">
        <v>442</v>
      </c>
      <c r="J8" s="207">
        <v>376</v>
      </c>
      <c r="K8" s="208">
        <v>11340</v>
      </c>
      <c r="L8" s="209">
        <v>169</v>
      </c>
      <c r="M8" s="206" t="s">
        <v>443</v>
      </c>
      <c r="N8" s="206" t="s">
        <v>436</v>
      </c>
    </row>
    <row r="9" spans="1:14" ht="12.75">
      <c r="A9" s="163">
        <f t="shared" si="0"/>
        <v>6</v>
      </c>
      <c r="B9" s="164" t="s">
        <v>26</v>
      </c>
      <c r="C9" s="173" t="s">
        <v>387</v>
      </c>
      <c r="D9" s="166" t="s">
        <v>129</v>
      </c>
      <c r="E9" s="170">
        <v>150</v>
      </c>
      <c r="F9" s="169">
        <v>26</v>
      </c>
      <c r="G9" s="197">
        <v>3899.28</v>
      </c>
      <c r="I9" s="206" t="s">
        <v>444</v>
      </c>
      <c r="J9" s="207">
        <v>392</v>
      </c>
      <c r="K9" s="208">
        <v>51950</v>
      </c>
      <c r="L9" s="209">
        <v>169</v>
      </c>
      <c r="M9" s="206" t="s">
        <v>441</v>
      </c>
      <c r="N9" s="206" t="s">
        <v>436</v>
      </c>
    </row>
    <row r="10" spans="1:14" ht="12.75">
      <c r="A10" s="163">
        <f t="shared" si="0"/>
        <v>7</v>
      </c>
      <c r="B10" s="164" t="s">
        <v>80</v>
      </c>
      <c r="C10" s="173" t="s">
        <v>387</v>
      </c>
      <c r="D10" s="166" t="s">
        <v>129</v>
      </c>
      <c r="E10" s="170">
        <v>15</v>
      </c>
      <c r="F10" s="169">
        <v>90</v>
      </c>
      <c r="G10" s="197">
        <v>1205.4</v>
      </c>
      <c r="I10" s="206" t="s">
        <v>445</v>
      </c>
      <c r="J10" s="207">
        <v>427</v>
      </c>
      <c r="K10" s="208">
        <v>2700</v>
      </c>
      <c r="L10" s="209">
        <v>169</v>
      </c>
      <c r="M10" s="206" t="s">
        <v>441</v>
      </c>
      <c r="N10" s="206" t="s">
        <v>436</v>
      </c>
    </row>
    <row r="11" spans="1:14" ht="12.75">
      <c r="A11" s="163">
        <f t="shared" si="0"/>
        <v>8</v>
      </c>
      <c r="B11" s="164" t="s">
        <v>256</v>
      </c>
      <c r="C11" s="173" t="s">
        <v>387</v>
      </c>
      <c r="D11" s="166" t="s">
        <v>20</v>
      </c>
      <c r="E11" s="170">
        <v>2</v>
      </c>
      <c r="F11" s="169">
        <v>183</v>
      </c>
      <c r="G11" s="197">
        <v>366</v>
      </c>
      <c r="I11" s="206" t="s">
        <v>446</v>
      </c>
      <c r="J11" s="207">
        <v>531</v>
      </c>
      <c r="K11" s="208">
        <v>66800</v>
      </c>
      <c r="L11" s="209">
        <v>169</v>
      </c>
      <c r="M11" s="206" t="s">
        <v>441</v>
      </c>
      <c r="N11" s="206" t="s">
        <v>436</v>
      </c>
    </row>
    <row r="12" spans="1:14" ht="12.75">
      <c r="A12" s="163">
        <f t="shared" si="0"/>
        <v>9</v>
      </c>
      <c r="B12" s="164" t="s">
        <v>79</v>
      </c>
      <c r="C12" s="173" t="s">
        <v>387</v>
      </c>
      <c r="D12" s="166" t="s">
        <v>20</v>
      </c>
      <c r="E12" s="174">
        <v>10</v>
      </c>
      <c r="F12" s="168">
        <v>5750</v>
      </c>
      <c r="G12" s="197">
        <v>57500</v>
      </c>
      <c r="I12" s="206" t="s">
        <v>447</v>
      </c>
      <c r="J12" s="207">
        <v>559</v>
      </c>
      <c r="K12" s="208">
        <v>147540.6</v>
      </c>
      <c r="L12" s="209">
        <v>169</v>
      </c>
      <c r="M12" s="206" t="s">
        <v>441</v>
      </c>
      <c r="N12" s="206" t="s">
        <v>436</v>
      </c>
    </row>
    <row r="13" spans="1:14" ht="12.75">
      <c r="A13" s="163">
        <f t="shared" si="0"/>
        <v>10</v>
      </c>
      <c r="B13" s="164" t="s">
        <v>279</v>
      </c>
      <c r="C13" s="173" t="s">
        <v>387</v>
      </c>
      <c r="D13" s="166" t="s">
        <v>20</v>
      </c>
      <c r="E13" s="167">
        <v>5</v>
      </c>
      <c r="F13" s="168">
        <v>101.2</v>
      </c>
      <c r="G13" s="197">
        <v>506</v>
      </c>
      <c r="I13" s="210"/>
      <c r="J13" s="211" t="s">
        <v>415</v>
      </c>
      <c r="K13" s="212">
        <f>SUM(K4:K12)</f>
        <v>565000</v>
      </c>
      <c r="L13" s="210"/>
      <c r="M13" s="210"/>
      <c r="N13" s="210"/>
    </row>
    <row r="14" spans="1:7" ht="24">
      <c r="A14" s="163">
        <f t="shared" si="0"/>
        <v>11</v>
      </c>
      <c r="B14" s="159" t="s">
        <v>392</v>
      </c>
      <c r="C14" s="173" t="s">
        <v>387</v>
      </c>
      <c r="D14" s="173" t="s">
        <v>20</v>
      </c>
      <c r="E14" s="170">
        <v>48</v>
      </c>
      <c r="F14" s="169">
        <v>1478.8</v>
      </c>
      <c r="G14" s="197">
        <v>70963.2</v>
      </c>
    </row>
    <row r="15" spans="1:7" ht="12.75">
      <c r="A15" s="163">
        <f t="shared" si="0"/>
        <v>12</v>
      </c>
      <c r="B15" s="164" t="s">
        <v>278</v>
      </c>
      <c r="C15" s="173" t="s">
        <v>387</v>
      </c>
      <c r="D15" s="166" t="s">
        <v>20</v>
      </c>
      <c r="E15" s="175">
        <v>2</v>
      </c>
      <c r="F15" s="168">
        <v>63056</v>
      </c>
      <c r="G15" s="197">
        <v>126112</v>
      </c>
    </row>
    <row r="16" spans="1:7" ht="12.75">
      <c r="A16" s="163">
        <f t="shared" si="0"/>
        <v>13</v>
      </c>
      <c r="B16" s="164" t="s">
        <v>140</v>
      </c>
      <c r="C16" s="173" t="s">
        <v>387</v>
      </c>
      <c r="D16" s="166" t="s">
        <v>20</v>
      </c>
      <c r="E16" s="170">
        <v>10</v>
      </c>
      <c r="F16" s="169">
        <v>235</v>
      </c>
      <c r="G16" s="197">
        <v>2098.2</v>
      </c>
    </row>
    <row r="17" spans="1:7" ht="12.75">
      <c r="A17" s="163">
        <f t="shared" si="0"/>
        <v>14</v>
      </c>
      <c r="B17" s="159" t="s">
        <v>304</v>
      </c>
      <c r="C17" s="173" t="s">
        <v>387</v>
      </c>
      <c r="D17" s="166" t="s">
        <v>20</v>
      </c>
      <c r="E17" s="175">
        <v>35</v>
      </c>
      <c r="F17" s="168">
        <v>25</v>
      </c>
      <c r="G17" s="197">
        <v>875</v>
      </c>
    </row>
    <row r="18" spans="1:7" ht="24">
      <c r="A18" s="163">
        <f t="shared" si="0"/>
        <v>15</v>
      </c>
      <c r="B18" s="164" t="s">
        <v>138</v>
      </c>
      <c r="C18" s="173" t="s">
        <v>387</v>
      </c>
      <c r="D18" s="166" t="s">
        <v>19</v>
      </c>
      <c r="E18" s="165">
        <v>5</v>
      </c>
      <c r="F18" s="169">
        <v>3400</v>
      </c>
      <c r="G18" s="197">
        <v>17000</v>
      </c>
    </row>
    <row r="19" spans="1:7" ht="12.75">
      <c r="A19" s="163">
        <f t="shared" si="0"/>
        <v>16</v>
      </c>
      <c r="B19" s="164" t="s">
        <v>181</v>
      </c>
      <c r="C19" s="173" t="s">
        <v>387</v>
      </c>
      <c r="D19" s="166" t="s">
        <v>33</v>
      </c>
      <c r="E19" s="176">
        <v>8</v>
      </c>
      <c r="F19" s="168">
        <v>2847.51</v>
      </c>
      <c r="G19" s="197">
        <v>22780.04</v>
      </c>
    </row>
    <row r="20" spans="1:7" ht="12.75">
      <c r="A20" s="163">
        <f t="shared" si="0"/>
        <v>17</v>
      </c>
      <c r="B20" s="159" t="s">
        <v>312</v>
      </c>
      <c r="C20" s="173" t="s">
        <v>387</v>
      </c>
      <c r="D20" s="166" t="s">
        <v>20</v>
      </c>
      <c r="E20" s="167">
        <v>10</v>
      </c>
      <c r="F20" s="168">
        <v>1235</v>
      </c>
      <c r="G20" s="197">
        <v>12350</v>
      </c>
    </row>
    <row r="21" spans="1:7" ht="12.75">
      <c r="A21" s="163">
        <f t="shared" si="0"/>
        <v>18</v>
      </c>
      <c r="B21" s="164" t="s">
        <v>110</v>
      </c>
      <c r="C21" s="173" t="s">
        <v>387</v>
      </c>
      <c r="D21" s="166" t="s">
        <v>20</v>
      </c>
      <c r="E21" s="165">
        <v>20</v>
      </c>
      <c r="F21" s="169">
        <v>270</v>
      </c>
      <c r="G21" s="197">
        <v>4821.4</v>
      </c>
    </row>
    <row r="22" spans="1:7" ht="12.75">
      <c r="A22" s="163">
        <f t="shared" si="0"/>
        <v>19</v>
      </c>
      <c r="B22" s="164" t="s">
        <v>111</v>
      </c>
      <c r="C22" s="173" t="s">
        <v>387</v>
      </c>
      <c r="D22" s="166" t="s">
        <v>20</v>
      </c>
      <c r="E22" s="165">
        <v>150</v>
      </c>
      <c r="F22" s="169">
        <v>90</v>
      </c>
      <c r="G22" s="199">
        <v>12054</v>
      </c>
    </row>
    <row r="23" spans="1:7" ht="24">
      <c r="A23" s="163">
        <f t="shared" si="0"/>
        <v>20</v>
      </c>
      <c r="B23" s="164" t="s">
        <v>254</v>
      </c>
      <c r="C23" s="173" t="s">
        <v>387</v>
      </c>
      <c r="D23" s="166" t="s">
        <v>128</v>
      </c>
      <c r="E23" s="165">
        <v>2500</v>
      </c>
      <c r="F23" s="169">
        <v>30</v>
      </c>
      <c r="G23" s="197">
        <v>75012</v>
      </c>
    </row>
    <row r="24" spans="1:7" ht="24">
      <c r="A24" s="163">
        <f t="shared" si="0"/>
        <v>21</v>
      </c>
      <c r="B24" s="164" t="s">
        <v>255</v>
      </c>
      <c r="C24" s="173" t="s">
        <v>387</v>
      </c>
      <c r="D24" s="166" t="s">
        <v>128</v>
      </c>
      <c r="E24" s="165">
        <v>5000</v>
      </c>
      <c r="F24" s="169">
        <v>13</v>
      </c>
      <c r="G24" s="197">
        <v>65016</v>
      </c>
    </row>
    <row r="25" spans="1:7" ht="12.75">
      <c r="A25" s="163">
        <f t="shared" si="0"/>
        <v>22</v>
      </c>
      <c r="B25" s="164" t="s">
        <v>350</v>
      </c>
      <c r="C25" s="173" t="s">
        <v>387</v>
      </c>
      <c r="D25" s="166" t="s">
        <v>20</v>
      </c>
      <c r="E25" s="167">
        <v>50</v>
      </c>
      <c r="F25" s="177">
        <v>220</v>
      </c>
      <c r="G25" s="197">
        <v>11000.08</v>
      </c>
    </row>
    <row r="26" spans="1:7" ht="24">
      <c r="A26" s="163">
        <f t="shared" si="0"/>
        <v>23</v>
      </c>
      <c r="B26" s="164" t="s">
        <v>253</v>
      </c>
      <c r="C26" s="173" t="s">
        <v>387</v>
      </c>
      <c r="D26" s="166" t="s">
        <v>128</v>
      </c>
      <c r="E26" s="165">
        <v>500</v>
      </c>
      <c r="F26" s="169">
        <v>81.6</v>
      </c>
      <c r="G26" s="197">
        <v>40801.6</v>
      </c>
    </row>
    <row r="27" spans="1:7" ht="24">
      <c r="A27" s="163">
        <f t="shared" si="0"/>
        <v>24</v>
      </c>
      <c r="B27" s="164" t="s">
        <v>252</v>
      </c>
      <c r="C27" s="173" t="s">
        <v>387</v>
      </c>
      <c r="D27" s="166" t="s">
        <v>128</v>
      </c>
      <c r="E27" s="165">
        <v>2000</v>
      </c>
      <c r="F27" s="169">
        <v>33</v>
      </c>
      <c r="G27" s="197">
        <v>65990.4</v>
      </c>
    </row>
    <row r="28" spans="1:7" ht="12.75">
      <c r="A28" s="163">
        <f t="shared" si="0"/>
        <v>25</v>
      </c>
      <c r="B28" s="164" t="s">
        <v>220</v>
      </c>
      <c r="C28" s="173" t="s">
        <v>387</v>
      </c>
      <c r="D28" s="166" t="s">
        <v>212</v>
      </c>
      <c r="E28" s="165">
        <v>1</v>
      </c>
      <c r="F28" s="172">
        <v>10425</v>
      </c>
      <c r="G28" s="200">
        <v>10425</v>
      </c>
    </row>
    <row r="29" spans="1:7" ht="12.75">
      <c r="A29" s="163">
        <f t="shared" si="0"/>
        <v>26</v>
      </c>
      <c r="B29" s="164" t="s">
        <v>219</v>
      </c>
      <c r="C29" s="173" t="s">
        <v>387</v>
      </c>
      <c r="D29" s="166" t="s">
        <v>212</v>
      </c>
      <c r="E29" s="165">
        <v>1</v>
      </c>
      <c r="F29" s="172">
        <v>55475</v>
      </c>
      <c r="G29" s="200">
        <v>55475</v>
      </c>
    </row>
    <row r="30" spans="1:7" ht="36">
      <c r="A30" s="163">
        <f t="shared" si="0"/>
        <v>27</v>
      </c>
      <c r="B30" s="164" t="s">
        <v>182</v>
      </c>
      <c r="C30" s="173" t="s">
        <v>387</v>
      </c>
      <c r="D30" s="166" t="s">
        <v>128</v>
      </c>
      <c r="E30" s="165">
        <v>120</v>
      </c>
      <c r="F30" s="169">
        <v>170</v>
      </c>
      <c r="G30" s="197">
        <v>20400.58</v>
      </c>
    </row>
    <row r="31" spans="1:7" ht="12.75">
      <c r="A31" s="163">
        <f t="shared" si="0"/>
        <v>28</v>
      </c>
      <c r="B31" s="164" t="s">
        <v>45</v>
      </c>
      <c r="C31" s="173" t="s">
        <v>387</v>
      </c>
      <c r="D31" s="166" t="s">
        <v>213</v>
      </c>
      <c r="E31" s="170">
        <v>1153</v>
      </c>
      <c r="F31" s="169">
        <v>65</v>
      </c>
      <c r="G31" s="197">
        <v>74945</v>
      </c>
    </row>
    <row r="32" spans="1:7" ht="12.75">
      <c r="A32" s="163">
        <f t="shared" si="0"/>
        <v>29</v>
      </c>
      <c r="B32" s="159" t="s">
        <v>45</v>
      </c>
      <c r="C32" s="173" t="s">
        <v>387</v>
      </c>
      <c r="D32" s="166" t="s">
        <v>20</v>
      </c>
      <c r="E32" s="167">
        <v>1310</v>
      </c>
      <c r="F32" s="168">
        <v>103</v>
      </c>
      <c r="G32" s="197">
        <v>134930</v>
      </c>
    </row>
    <row r="33" spans="1:7" ht="12.75">
      <c r="A33" s="163">
        <f t="shared" si="0"/>
        <v>30</v>
      </c>
      <c r="B33" s="164" t="s">
        <v>409</v>
      </c>
      <c r="C33" s="173" t="s">
        <v>387</v>
      </c>
      <c r="D33" s="166" t="s">
        <v>128</v>
      </c>
      <c r="E33" s="165">
        <v>130</v>
      </c>
      <c r="F33" s="169">
        <v>180</v>
      </c>
      <c r="G33" s="197">
        <v>23399.38</v>
      </c>
    </row>
    <row r="34" spans="1:7" ht="24">
      <c r="A34" s="163">
        <f t="shared" si="0"/>
        <v>31</v>
      </c>
      <c r="B34" s="164" t="s">
        <v>139</v>
      </c>
      <c r="C34" s="173" t="s">
        <v>387</v>
      </c>
      <c r="D34" s="166" t="s">
        <v>32</v>
      </c>
      <c r="E34" s="165">
        <v>5</v>
      </c>
      <c r="F34" s="169">
        <v>1500</v>
      </c>
      <c r="G34" s="197">
        <v>7500</v>
      </c>
    </row>
    <row r="35" spans="1:7" ht="12.75">
      <c r="A35" s="163">
        <f t="shared" si="0"/>
        <v>32</v>
      </c>
      <c r="B35" s="164" t="s">
        <v>158</v>
      </c>
      <c r="C35" s="173" t="s">
        <v>387</v>
      </c>
      <c r="D35" s="166" t="s">
        <v>20</v>
      </c>
      <c r="E35" s="170">
        <v>10</v>
      </c>
      <c r="F35" s="169">
        <v>900</v>
      </c>
      <c r="G35" s="197">
        <v>8035.7</v>
      </c>
    </row>
    <row r="36" spans="1:7" ht="12.75">
      <c r="A36" s="163">
        <f t="shared" si="0"/>
        <v>33</v>
      </c>
      <c r="B36" s="164" t="s">
        <v>159</v>
      </c>
      <c r="C36" s="173" t="s">
        <v>387</v>
      </c>
      <c r="D36" s="166" t="s">
        <v>20</v>
      </c>
      <c r="E36" s="170">
        <v>16</v>
      </c>
      <c r="F36" s="169">
        <v>3800</v>
      </c>
      <c r="G36" s="197">
        <v>54285.76</v>
      </c>
    </row>
    <row r="37" spans="1:7" ht="12.75">
      <c r="A37" s="163">
        <f t="shared" si="0"/>
        <v>34</v>
      </c>
      <c r="B37" s="159" t="s">
        <v>403</v>
      </c>
      <c r="C37" s="173" t="s">
        <v>387</v>
      </c>
      <c r="D37" s="166" t="s">
        <v>20</v>
      </c>
      <c r="E37" s="167">
        <v>3</v>
      </c>
      <c r="F37" s="168">
        <v>300</v>
      </c>
      <c r="G37" s="197">
        <v>900</v>
      </c>
    </row>
    <row r="38" spans="1:7" ht="12.75">
      <c r="A38" s="163">
        <f t="shared" si="0"/>
        <v>35</v>
      </c>
      <c r="B38" s="164" t="s">
        <v>160</v>
      </c>
      <c r="C38" s="173" t="s">
        <v>387</v>
      </c>
      <c r="D38" s="166" t="s">
        <v>20</v>
      </c>
      <c r="E38" s="170">
        <v>10</v>
      </c>
      <c r="F38" s="169">
        <v>300</v>
      </c>
      <c r="G38" s="197">
        <v>2678.6</v>
      </c>
    </row>
    <row r="39" spans="1:7" ht="12.75">
      <c r="A39" s="163">
        <f t="shared" si="0"/>
        <v>36</v>
      </c>
      <c r="B39" s="164" t="s">
        <v>117</v>
      </c>
      <c r="C39" s="173" t="s">
        <v>387</v>
      </c>
      <c r="D39" s="166" t="s">
        <v>20</v>
      </c>
      <c r="E39" s="170">
        <v>5</v>
      </c>
      <c r="F39" s="169">
        <v>660</v>
      </c>
      <c r="G39" s="197">
        <v>2946.45</v>
      </c>
    </row>
    <row r="40" spans="1:7" ht="12.75">
      <c r="A40" s="163">
        <f t="shared" si="0"/>
        <v>37</v>
      </c>
      <c r="B40" s="164" t="s">
        <v>47</v>
      </c>
      <c r="C40" s="173" t="s">
        <v>387</v>
      </c>
      <c r="D40" s="166" t="s">
        <v>20</v>
      </c>
      <c r="E40" s="170">
        <v>5</v>
      </c>
      <c r="F40" s="169">
        <v>700</v>
      </c>
      <c r="G40" s="197">
        <v>3124.9999999999995</v>
      </c>
    </row>
    <row r="41" spans="1:7" ht="12.75">
      <c r="A41" s="163">
        <f t="shared" si="0"/>
        <v>38</v>
      </c>
      <c r="B41" s="164" t="s">
        <v>48</v>
      </c>
      <c r="C41" s="173" t="s">
        <v>387</v>
      </c>
      <c r="D41" s="166" t="s">
        <v>20</v>
      </c>
      <c r="E41" s="170">
        <v>5</v>
      </c>
      <c r="F41" s="169">
        <v>2140</v>
      </c>
      <c r="G41" s="197">
        <v>9553.55</v>
      </c>
    </row>
    <row r="42" spans="1:7" ht="12.75">
      <c r="A42" s="163">
        <f t="shared" si="0"/>
        <v>39</v>
      </c>
      <c r="B42" s="164" t="s">
        <v>241</v>
      </c>
      <c r="C42" s="173" t="s">
        <v>387</v>
      </c>
      <c r="D42" s="166" t="s">
        <v>20</v>
      </c>
      <c r="E42" s="170">
        <v>1</v>
      </c>
      <c r="F42" s="169">
        <v>24650</v>
      </c>
      <c r="G42" s="197">
        <v>24650</v>
      </c>
    </row>
    <row r="43" spans="1:7" ht="12.75">
      <c r="A43" s="163">
        <f t="shared" si="0"/>
        <v>40</v>
      </c>
      <c r="B43" s="159" t="s">
        <v>308</v>
      </c>
      <c r="C43" s="173" t="s">
        <v>387</v>
      </c>
      <c r="D43" s="166" t="s">
        <v>20</v>
      </c>
      <c r="E43" s="167">
        <v>2</v>
      </c>
      <c r="F43" s="168">
        <v>8450</v>
      </c>
      <c r="G43" s="197">
        <v>16900</v>
      </c>
    </row>
    <row r="44" spans="1:7" ht="12.75">
      <c r="A44" s="163">
        <f t="shared" si="0"/>
        <v>41</v>
      </c>
      <c r="B44" s="164" t="s">
        <v>82</v>
      </c>
      <c r="C44" s="173" t="s">
        <v>387</v>
      </c>
      <c r="D44" s="166" t="s">
        <v>214</v>
      </c>
      <c r="E44" s="170">
        <v>6</v>
      </c>
      <c r="F44" s="169">
        <v>225</v>
      </c>
      <c r="G44" s="197">
        <v>1205.34</v>
      </c>
    </row>
    <row r="45" spans="1:7" ht="12.75">
      <c r="A45" s="163">
        <f t="shared" si="0"/>
        <v>42</v>
      </c>
      <c r="B45" s="164" t="s">
        <v>54</v>
      </c>
      <c r="C45" s="173" t="s">
        <v>387</v>
      </c>
      <c r="D45" s="166" t="s">
        <v>6</v>
      </c>
      <c r="E45" s="170">
        <v>3</v>
      </c>
      <c r="F45" s="169">
        <v>550</v>
      </c>
      <c r="G45" s="197">
        <v>1473.21</v>
      </c>
    </row>
    <row r="46" spans="1:7" ht="12.75">
      <c r="A46" s="163">
        <f t="shared" si="0"/>
        <v>43</v>
      </c>
      <c r="B46" s="159" t="s">
        <v>310</v>
      </c>
      <c r="C46" s="173" t="s">
        <v>387</v>
      </c>
      <c r="D46" s="166" t="s">
        <v>20</v>
      </c>
      <c r="E46" s="167">
        <v>5</v>
      </c>
      <c r="F46" s="172">
        <v>780</v>
      </c>
      <c r="G46" s="197">
        <v>3900</v>
      </c>
    </row>
    <row r="47" spans="1:7" ht="24">
      <c r="A47" s="163">
        <f t="shared" si="0"/>
        <v>44</v>
      </c>
      <c r="B47" s="164" t="s">
        <v>289</v>
      </c>
      <c r="C47" s="173" t="s">
        <v>387</v>
      </c>
      <c r="D47" s="166" t="s">
        <v>20</v>
      </c>
      <c r="E47" s="167">
        <v>1</v>
      </c>
      <c r="F47" s="172">
        <v>210000</v>
      </c>
      <c r="G47" s="197">
        <v>210000</v>
      </c>
    </row>
    <row r="48" spans="1:7" ht="12.75">
      <c r="A48" s="163">
        <f t="shared" si="0"/>
        <v>45</v>
      </c>
      <c r="B48" s="164" t="s">
        <v>161</v>
      </c>
      <c r="C48" s="173" t="s">
        <v>387</v>
      </c>
      <c r="D48" s="166" t="s">
        <v>20</v>
      </c>
      <c r="E48" s="170">
        <v>5</v>
      </c>
      <c r="F48" s="169">
        <v>340</v>
      </c>
      <c r="G48" s="197">
        <v>1700</v>
      </c>
    </row>
    <row r="49" spans="1:7" ht="12.75">
      <c r="A49" s="163">
        <f t="shared" si="0"/>
        <v>46</v>
      </c>
      <c r="B49" s="164" t="s">
        <v>141</v>
      </c>
      <c r="C49" s="173" t="s">
        <v>387</v>
      </c>
      <c r="D49" s="166" t="s">
        <v>20</v>
      </c>
      <c r="E49" s="170">
        <v>5</v>
      </c>
      <c r="F49" s="169">
        <v>630</v>
      </c>
      <c r="G49" s="197">
        <v>2812.4999999999995</v>
      </c>
    </row>
    <row r="50" spans="1:7" ht="12.75">
      <c r="A50" s="163">
        <f t="shared" si="0"/>
        <v>47</v>
      </c>
      <c r="B50" s="159" t="s">
        <v>300</v>
      </c>
      <c r="C50" s="173" t="s">
        <v>387</v>
      </c>
      <c r="D50" s="166" t="s">
        <v>20</v>
      </c>
      <c r="E50" s="167">
        <v>100</v>
      </c>
      <c r="F50" s="172">
        <v>6</v>
      </c>
      <c r="G50" s="197">
        <v>600</v>
      </c>
    </row>
    <row r="51" spans="1:7" ht="12.75">
      <c r="A51" s="163">
        <f t="shared" si="0"/>
        <v>48</v>
      </c>
      <c r="B51" s="159" t="s">
        <v>301</v>
      </c>
      <c r="C51" s="173" t="s">
        <v>387</v>
      </c>
      <c r="D51" s="166" t="s">
        <v>20</v>
      </c>
      <c r="E51" s="167">
        <v>100</v>
      </c>
      <c r="F51" s="168">
        <v>8</v>
      </c>
      <c r="G51" s="197">
        <v>800</v>
      </c>
    </row>
    <row r="52" spans="1:7" ht="12.75">
      <c r="A52" s="163">
        <f t="shared" si="0"/>
        <v>49</v>
      </c>
      <c r="B52" s="164" t="s">
        <v>29</v>
      </c>
      <c r="C52" s="173" t="s">
        <v>387</v>
      </c>
      <c r="D52" s="166" t="s">
        <v>20</v>
      </c>
      <c r="E52" s="170">
        <v>1</v>
      </c>
      <c r="F52" s="169">
        <v>9823</v>
      </c>
      <c r="G52" s="197">
        <v>9823</v>
      </c>
    </row>
    <row r="53" spans="1:7" ht="12.75">
      <c r="A53" s="163">
        <f t="shared" si="0"/>
        <v>50</v>
      </c>
      <c r="B53" s="164" t="s">
        <v>29</v>
      </c>
      <c r="C53" s="173" t="s">
        <v>387</v>
      </c>
      <c r="D53" s="166" t="s">
        <v>20</v>
      </c>
      <c r="E53" s="170">
        <v>4</v>
      </c>
      <c r="F53" s="169">
        <v>2100</v>
      </c>
      <c r="G53" s="197">
        <v>8400</v>
      </c>
    </row>
    <row r="54" spans="1:7" ht="12.75">
      <c r="A54" s="163">
        <f t="shared" si="0"/>
        <v>51</v>
      </c>
      <c r="B54" s="164" t="s">
        <v>29</v>
      </c>
      <c r="C54" s="173" t="s">
        <v>387</v>
      </c>
      <c r="D54" s="166" t="s">
        <v>20</v>
      </c>
      <c r="E54" s="170">
        <v>20</v>
      </c>
      <c r="F54" s="169">
        <v>750</v>
      </c>
      <c r="G54" s="197">
        <v>15000</v>
      </c>
    </row>
    <row r="55" spans="1:7" ht="12.75">
      <c r="A55" s="163">
        <f t="shared" si="0"/>
        <v>52</v>
      </c>
      <c r="B55" s="178" t="s">
        <v>385</v>
      </c>
      <c r="C55" s="173" t="s">
        <v>387</v>
      </c>
      <c r="D55" s="166" t="s">
        <v>20</v>
      </c>
      <c r="E55" s="171">
        <v>1</v>
      </c>
      <c r="F55" s="179">
        <v>92000</v>
      </c>
      <c r="G55" s="197">
        <v>92000</v>
      </c>
    </row>
    <row r="56" spans="1:7" ht="24">
      <c r="A56" s="163">
        <f t="shared" si="0"/>
        <v>53</v>
      </c>
      <c r="B56" s="178" t="s">
        <v>386</v>
      </c>
      <c r="C56" s="173" t="s">
        <v>387</v>
      </c>
      <c r="D56" s="166" t="s">
        <v>20</v>
      </c>
      <c r="E56" s="171">
        <v>1</v>
      </c>
      <c r="F56" s="179">
        <v>12000</v>
      </c>
      <c r="G56" s="197">
        <v>12000</v>
      </c>
    </row>
    <row r="57" spans="1:7" ht="12.75">
      <c r="A57" s="163">
        <f t="shared" si="0"/>
        <v>54</v>
      </c>
      <c r="B57" s="164" t="s">
        <v>162</v>
      </c>
      <c r="C57" s="173" t="s">
        <v>387</v>
      </c>
      <c r="D57" s="166" t="s">
        <v>61</v>
      </c>
      <c r="E57" s="170">
        <v>10</v>
      </c>
      <c r="F57" s="169">
        <v>400</v>
      </c>
      <c r="G57" s="197">
        <v>4000</v>
      </c>
    </row>
    <row r="58" spans="1:7" ht="12.75">
      <c r="A58" s="163">
        <f t="shared" si="0"/>
        <v>55</v>
      </c>
      <c r="B58" s="164" t="s">
        <v>30</v>
      </c>
      <c r="C58" s="173" t="s">
        <v>387</v>
      </c>
      <c r="D58" s="166" t="s">
        <v>24</v>
      </c>
      <c r="E58" s="170">
        <v>20</v>
      </c>
      <c r="F58" s="169">
        <v>180</v>
      </c>
      <c r="G58" s="197">
        <v>3214.2</v>
      </c>
    </row>
    <row r="59" spans="1:7" ht="12.75">
      <c r="A59" s="163">
        <f t="shared" si="0"/>
        <v>56</v>
      </c>
      <c r="B59" s="164" t="s">
        <v>118</v>
      </c>
      <c r="C59" s="173" t="s">
        <v>387</v>
      </c>
      <c r="D59" s="166" t="s">
        <v>20</v>
      </c>
      <c r="E59" s="170">
        <v>3</v>
      </c>
      <c r="F59" s="169">
        <v>4500</v>
      </c>
      <c r="G59" s="197">
        <v>12053.58</v>
      </c>
    </row>
    <row r="60" spans="1:7" ht="12.75">
      <c r="A60" s="163">
        <f t="shared" si="0"/>
        <v>57</v>
      </c>
      <c r="B60" s="164" t="s">
        <v>163</v>
      </c>
      <c r="C60" s="173" t="s">
        <v>387</v>
      </c>
      <c r="D60" s="166" t="s">
        <v>20</v>
      </c>
      <c r="E60" s="180">
        <v>3</v>
      </c>
      <c r="F60" s="168">
        <v>1000</v>
      </c>
      <c r="G60" s="197">
        <v>3000</v>
      </c>
    </row>
    <row r="61" spans="1:7" ht="12.75">
      <c r="A61" s="163">
        <f t="shared" si="0"/>
        <v>58</v>
      </c>
      <c r="B61" s="164" t="s">
        <v>163</v>
      </c>
      <c r="C61" s="173" t="s">
        <v>387</v>
      </c>
      <c r="D61" s="166" t="s">
        <v>20</v>
      </c>
      <c r="E61" s="170">
        <v>3</v>
      </c>
      <c r="F61" s="169">
        <v>1225</v>
      </c>
      <c r="G61" s="197">
        <v>3281.2499999999995</v>
      </c>
    </row>
    <row r="62" spans="1:7" ht="12.75">
      <c r="A62" s="163">
        <f t="shared" si="0"/>
        <v>59</v>
      </c>
      <c r="B62" s="164" t="s">
        <v>142</v>
      </c>
      <c r="C62" s="173" t="s">
        <v>387</v>
      </c>
      <c r="D62" s="166" t="s">
        <v>20</v>
      </c>
      <c r="E62" s="170">
        <v>10</v>
      </c>
      <c r="F62" s="169">
        <v>214</v>
      </c>
      <c r="G62" s="197">
        <v>1910.7</v>
      </c>
    </row>
    <row r="63" spans="1:7" ht="12.75">
      <c r="A63" s="163">
        <f t="shared" si="0"/>
        <v>60</v>
      </c>
      <c r="B63" s="159" t="s">
        <v>295</v>
      </c>
      <c r="C63" s="173" t="s">
        <v>387</v>
      </c>
      <c r="D63" s="166" t="s">
        <v>20</v>
      </c>
      <c r="E63" s="171">
        <v>1</v>
      </c>
      <c r="F63" s="172">
        <v>8128</v>
      </c>
      <c r="G63" s="197">
        <v>8128</v>
      </c>
    </row>
    <row r="64" spans="1:7" ht="12.75">
      <c r="A64" s="163">
        <f t="shared" si="0"/>
        <v>61</v>
      </c>
      <c r="B64" s="159" t="s">
        <v>296</v>
      </c>
      <c r="C64" s="173" t="s">
        <v>387</v>
      </c>
      <c r="D64" s="166" t="s">
        <v>20</v>
      </c>
      <c r="E64" s="171">
        <v>6</v>
      </c>
      <c r="F64" s="172">
        <v>5000</v>
      </c>
      <c r="G64" s="197">
        <v>30000</v>
      </c>
    </row>
    <row r="65" spans="1:7" ht="12.75">
      <c r="A65" s="163">
        <f t="shared" si="0"/>
        <v>62</v>
      </c>
      <c r="B65" s="164" t="s">
        <v>240</v>
      </c>
      <c r="C65" s="173" t="s">
        <v>387</v>
      </c>
      <c r="D65" s="166" t="s">
        <v>20</v>
      </c>
      <c r="E65" s="170">
        <v>4</v>
      </c>
      <c r="F65" s="169">
        <v>6500</v>
      </c>
      <c r="G65" s="197">
        <v>26000</v>
      </c>
    </row>
    <row r="66" spans="1:7" ht="12.75">
      <c r="A66" s="163">
        <f t="shared" si="0"/>
        <v>63</v>
      </c>
      <c r="B66" s="164" t="s">
        <v>164</v>
      </c>
      <c r="C66" s="173" t="s">
        <v>387</v>
      </c>
      <c r="D66" s="166" t="s">
        <v>20</v>
      </c>
      <c r="E66" s="170">
        <v>10</v>
      </c>
      <c r="F66" s="169">
        <v>170</v>
      </c>
      <c r="G66" s="197">
        <v>1517.9</v>
      </c>
    </row>
    <row r="67" spans="1:7" ht="12.75">
      <c r="A67" s="163">
        <f t="shared" si="0"/>
        <v>64</v>
      </c>
      <c r="B67" s="164" t="s">
        <v>25</v>
      </c>
      <c r="C67" s="173" t="s">
        <v>387</v>
      </c>
      <c r="D67" s="166" t="s">
        <v>20</v>
      </c>
      <c r="E67" s="174">
        <v>15</v>
      </c>
      <c r="F67" s="168">
        <v>670</v>
      </c>
      <c r="G67" s="197">
        <v>8973.15</v>
      </c>
    </row>
    <row r="68" spans="1:7" ht="12.75">
      <c r="A68" s="163">
        <f t="shared" si="0"/>
        <v>65</v>
      </c>
      <c r="B68" s="164" t="s">
        <v>90</v>
      </c>
      <c r="C68" s="173" t="s">
        <v>387</v>
      </c>
      <c r="D68" s="166" t="s">
        <v>20</v>
      </c>
      <c r="E68" s="170">
        <v>10</v>
      </c>
      <c r="F68" s="169">
        <v>300</v>
      </c>
      <c r="G68" s="197">
        <v>2678.6</v>
      </c>
    </row>
    <row r="69" spans="1:7" ht="12.75">
      <c r="A69" s="163">
        <f t="shared" si="0"/>
        <v>66</v>
      </c>
      <c r="B69" s="159" t="s">
        <v>309</v>
      </c>
      <c r="C69" s="173" t="s">
        <v>387</v>
      </c>
      <c r="D69" s="166" t="s">
        <v>20</v>
      </c>
      <c r="E69" s="167">
        <v>100</v>
      </c>
      <c r="F69" s="168">
        <v>300</v>
      </c>
      <c r="G69" s="197">
        <v>30000</v>
      </c>
    </row>
    <row r="70" spans="1:7" ht="12.75">
      <c r="A70" s="163">
        <f aca="true" t="shared" si="1" ref="A70:A133">A69+1</f>
        <v>67</v>
      </c>
      <c r="B70" s="164" t="s">
        <v>314</v>
      </c>
      <c r="C70" s="173" t="s">
        <v>387</v>
      </c>
      <c r="D70" s="166" t="s">
        <v>76</v>
      </c>
      <c r="E70" s="167">
        <v>610</v>
      </c>
      <c r="F70" s="168">
        <v>98</v>
      </c>
      <c r="G70" s="197">
        <v>59780</v>
      </c>
    </row>
    <row r="71" spans="1:7" ht="12.75">
      <c r="A71" s="163">
        <f t="shared" si="1"/>
        <v>68</v>
      </c>
      <c r="B71" s="164" t="s">
        <v>406</v>
      </c>
      <c r="C71" s="173" t="s">
        <v>387</v>
      </c>
      <c r="D71" s="166" t="s">
        <v>20</v>
      </c>
      <c r="E71" s="170">
        <v>16</v>
      </c>
      <c r="F71" s="169">
        <v>572.4</v>
      </c>
      <c r="G71" s="197">
        <v>9158.39</v>
      </c>
    </row>
    <row r="72" spans="1:7" ht="12.75">
      <c r="A72" s="163">
        <f t="shared" si="1"/>
        <v>69</v>
      </c>
      <c r="B72" s="164" t="s">
        <v>34</v>
      </c>
      <c r="C72" s="173" t="s">
        <v>387</v>
      </c>
      <c r="D72" s="166" t="s">
        <v>20</v>
      </c>
      <c r="E72" s="170">
        <v>55</v>
      </c>
      <c r="F72" s="169">
        <v>300</v>
      </c>
      <c r="G72" s="197">
        <v>16500</v>
      </c>
    </row>
    <row r="73" spans="1:7" ht="12.75">
      <c r="A73" s="163">
        <f t="shared" si="1"/>
        <v>70</v>
      </c>
      <c r="B73" s="164" t="s">
        <v>28</v>
      </c>
      <c r="C73" s="173" t="s">
        <v>387</v>
      </c>
      <c r="D73" s="166" t="s">
        <v>20</v>
      </c>
      <c r="E73" s="170">
        <v>300</v>
      </c>
      <c r="F73" s="169">
        <v>15</v>
      </c>
      <c r="G73" s="197">
        <v>4017</v>
      </c>
    </row>
    <row r="74" spans="1:7" ht="12.75">
      <c r="A74" s="163">
        <f t="shared" si="1"/>
        <v>71</v>
      </c>
      <c r="B74" s="181" t="s">
        <v>369</v>
      </c>
      <c r="C74" s="173" t="s">
        <v>387</v>
      </c>
      <c r="D74" s="166" t="s">
        <v>20</v>
      </c>
      <c r="E74" s="182">
        <v>1</v>
      </c>
      <c r="F74" s="183">
        <v>2890</v>
      </c>
      <c r="G74" s="197">
        <v>2890</v>
      </c>
    </row>
    <row r="75" spans="1:7" ht="12.75">
      <c r="A75" s="163">
        <f t="shared" si="1"/>
        <v>72</v>
      </c>
      <c r="B75" s="164" t="s">
        <v>221</v>
      </c>
      <c r="C75" s="173" t="s">
        <v>387</v>
      </c>
      <c r="D75" s="166" t="s">
        <v>20</v>
      </c>
      <c r="E75" s="170">
        <v>2</v>
      </c>
      <c r="F75" s="169">
        <v>2590</v>
      </c>
      <c r="G75" s="197">
        <v>5180</v>
      </c>
    </row>
    <row r="76" spans="1:7" ht="12.75">
      <c r="A76" s="163">
        <f t="shared" si="1"/>
        <v>73</v>
      </c>
      <c r="B76" s="164" t="s">
        <v>222</v>
      </c>
      <c r="C76" s="173" t="s">
        <v>387</v>
      </c>
      <c r="D76" s="166" t="s">
        <v>20</v>
      </c>
      <c r="E76" s="170">
        <v>18</v>
      </c>
      <c r="F76" s="169">
        <v>4850</v>
      </c>
      <c r="G76" s="197">
        <v>87300</v>
      </c>
    </row>
    <row r="77" spans="1:7" ht="12.75">
      <c r="A77" s="163">
        <f t="shared" si="1"/>
        <v>74</v>
      </c>
      <c r="B77" s="164" t="s">
        <v>143</v>
      </c>
      <c r="C77" s="173" t="s">
        <v>387</v>
      </c>
      <c r="D77" s="166" t="s">
        <v>20</v>
      </c>
      <c r="E77" s="170">
        <v>14</v>
      </c>
      <c r="F77" s="169">
        <v>49</v>
      </c>
      <c r="G77" s="197">
        <v>687.54</v>
      </c>
    </row>
    <row r="78" spans="1:7" ht="12.75">
      <c r="A78" s="163">
        <f t="shared" si="1"/>
        <v>75</v>
      </c>
      <c r="B78" s="164" t="s">
        <v>81</v>
      </c>
      <c r="C78" s="173" t="s">
        <v>387</v>
      </c>
      <c r="D78" s="166" t="s">
        <v>20</v>
      </c>
      <c r="E78" s="170">
        <v>10</v>
      </c>
      <c r="F78" s="169">
        <v>89.3</v>
      </c>
      <c r="G78" s="197">
        <v>892.9</v>
      </c>
    </row>
    <row r="79" spans="1:7" ht="12.75">
      <c r="A79" s="163">
        <f t="shared" si="1"/>
        <v>76</v>
      </c>
      <c r="B79" s="164" t="s">
        <v>239</v>
      </c>
      <c r="C79" s="173" t="s">
        <v>387</v>
      </c>
      <c r="D79" s="166" t="s">
        <v>20</v>
      </c>
      <c r="E79" s="170">
        <v>3</v>
      </c>
      <c r="F79" s="169">
        <v>15990</v>
      </c>
      <c r="G79" s="197">
        <v>47970.01</v>
      </c>
    </row>
    <row r="80" spans="1:7" ht="24">
      <c r="A80" s="163">
        <f t="shared" si="1"/>
        <v>77</v>
      </c>
      <c r="B80" s="164" t="s">
        <v>57</v>
      </c>
      <c r="C80" s="173" t="s">
        <v>387</v>
      </c>
      <c r="D80" s="166" t="s">
        <v>20</v>
      </c>
      <c r="E80" s="170">
        <v>5</v>
      </c>
      <c r="F80" s="169">
        <v>892.86</v>
      </c>
      <c r="G80" s="197">
        <v>4464.3</v>
      </c>
    </row>
    <row r="81" spans="1:7" ht="12.75">
      <c r="A81" s="163">
        <f t="shared" si="1"/>
        <v>78</v>
      </c>
      <c r="B81" s="164" t="s">
        <v>258</v>
      </c>
      <c r="C81" s="173" t="s">
        <v>387</v>
      </c>
      <c r="D81" s="166" t="s">
        <v>20</v>
      </c>
      <c r="E81" s="170">
        <v>7</v>
      </c>
      <c r="F81" s="169">
        <v>512</v>
      </c>
      <c r="G81" s="197">
        <v>3584</v>
      </c>
    </row>
    <row r="82" spans="1:7" ht="12.75">
      <c r="A82" s="163">
        <f t="shared" si="1"/>
        <v>79</v>
      </c>
      <c r="B82" s="164" t="s">
        <v>402</v>
      </c>
      <c r="C82" s="173" t="s">
        <v>387</v>
      </c>
      <c r="D82" s="166" t="s">
        <v>20</v>
      </c>
      <c r="E82" s="167">
        <v>1</v>
      </c>
      <c r="F82" s="172">
        <v>2500</v>
      </c>
      <c r="G82" s="197">
        <v>2500</v>
      </c>
    </row>
    <row r="83" spans="1:7" ht="12.75">
      <c r="A83" s="163">
        <f t="shared" si="1"/>
        <v>80</v>
      </c>
      <c r="B83" s="178" t="s">
        <v>383</v>
      </c>
      <c r="C83" s="173" t="s">
        <v>387</v>
      </c>
      <c r="D83" s="166" t="s">
        <v>20</v>
      </c>
      <c r="E83" s="171">
        <v>20</v>
      </c>
      <c r="F83" s="179">
        <v>100</v>
      </c>
      <c r="G83" s="197">
        <v>2000.1</v>
      </c>
    </row>
    <row r="84" spans="1:7" ht="12.75">
      <c r="A84" s="163">
        <f t="shared" si="1"/>
        <v>81</v>
      </c>
      <c r="B84" s="164" t="s">
        <v>91</v>
      </c>
      <c r="C84" s="173" t="s">
        <v>387</v>
      </c>
      <c r="D84" s="166" t="s">
        <v>20</v>
      </c>
      <c r="E84" s="170">
        <v>3</v>
      </c>
      <c r="F84" s="169">
        <v>4060</v>
      </c>
      <c r="G84" s="197">
        <v>12180</v>
      </c>
    </row>
    <row r="85" spans="1:7" ht="12.75">
      <c r="A85" s="163">
        <f t="shared" si="1"/>
        <v>82</v>
      </c>
      <c r="B85" s="178" t="s">
        <v>384</v>
      </c>
      <c r="C85" s="173" t="s">
        <v>387</v>
      </c>
      <c r="D85" s="166" t="s">
        <v>20</v>
      </c>
      <c r="E85" s="171">
        <v>20</v>
      </c>
      <c r="F85" s="179">
        <v>320</v>
      </c>
      <c r="G85" s="197">
        <v>6399.9</v>
      </c>
    </row>
    <row r="86" spans="1:7" ht="12.75">
      <c r="A86" s="163">
        <f t="shared" si="1"/>
        <v>83</v>
      </c>
      <c r="B86" s="164" t="s">
        <v>166</v>
      </c>
      <c r="C86" s="173" t="s">
        <v>387</v>
      </c>
      <c r="D86" s="166" t="s">
        <v>20</v>
      </c>
      <c r="E86" s="170">
        <v>3</v>
      </c>
      <c r="F86" s="169">
        <v>2000</v>
      </c>
      <c r="G86" s="197">
        <v>5357.13</v>
      </c>
    </row>
    <row r="87" spans="1:7" ht="12.75">
      <c r="A87" s="163">
        <f t="shared" si="1"/>
        <v>84</v>
      </c>
      <c r="B87" s="164" t="s">
        <v>410</v>
      </c>
      <c r="C87" s="173" t="s">
        <v>387</v>
      </c>
      <c r="D87" s="166" t="s">
        <v>20</v>
      </c>
      <c r="E87" s="174">
        <v>100</v>
      </c>
      <c r="F87" s="168">
        <v>125</v>
      </c>
      <c r="G87" s="197">
        <v>12499.999999999998</v>
      </c>
    </row>
    <row r="88" spans="1:7" ht="12.75">
      <c r="A88" s="163">
        <f t="shared" si="1"/>
        <v>85</v>
      </c>
      <c r="B88" s="164" t="s">
        <v>411</v>
      </c>
      <c r="C88" s="173" t="s">
        <v>387</v>
      </c>
      <c r="D88" s="166" t="s">
        <v>20</v>
      </c>
      <c r="E88" s="174">
        <v>500</v>
      </c>
      <c r="F88" s="168">
        <v>200</v>
      </c>
      <c r="G88" s="197">
        <v>100000</v>
      </c>
    </row>
    <row r="89" spans="1:7" ht="12.75">
      <c r="A89" s="163">
        <f t="shared" si="1"/>
        <v>86</v>
      </c>
      <c r="B89" s="164" t="s">
        <v>112</v>
      </c>
      <c r="C89" s="173" t="s">
        <v>387</v>
      </c>
      <c r="D89" s="166" t="s">
        <v>20</v>
      </c>
      <c r="E89" s="170">
        <v>150</v>
      </c>
      <c r="F89" s="169">
        <v>22.32</v>
      </c>
      <c r="G89" s="197">
        <v>3348</v>
      </c>
    </row>
    <row r="90" spans="1:7" ht="12.75">
      <c r="A90" s="163">
        <f t="shared" si="1"/>
        <v>87</v>
      </c>
      <c r="B90" s="164" t="s">
        <v>120</v>
      </c>
      <c r="C90" s="173" t="s">
        <v>387</v>
      </c>
      <c r="D90" s="166" t="s">
        <v>7</v>
      </c>
      <c r="E90" s="170">
        <v>1</v>
      </c>
      <c r="F90" s="169">
        <v>982.14</v>
      </c>
      <c r="G90" s="197">
        <v>982.14</v>
      </c>
    </row>
    <row r="91" spans="1:7" ht="12.75">
      <c r="A91" s="163">
        <f t="shared" si="1"/>
        <v>88</v>
      </c>
      <c r="B91" s="164" t="s">
        <v>243</v>
      </c>
      <c r="C91" s="173" t="s">
        <v>387</v>
      </c>
      <c r="D91" s="166" t="s">
        <v>20</v>
      </c>
      <c r="E91" s="170">
        <v>1</v>
      </c>
      <c r="F91" s="169">
        <v>6700</v>
      </c>
      <c r="G91" s="197">
        <v>6700</v>
      </c>
    </row>
    <row r="92" spans="1:7" ht="12.75">
      <c r="A92" s="163">
        <f t="shared" si="1"/>
        <v>89</v>
      </c>
      <c r="B92" s="164" t="s">
        <v>119</v>
      </c>
      <c r="C92" s="173" t="s">
        <v>387</v>
      </c>
      <c r="D92" s="166" t="s">
        <v>20</v>
      </c>
      <c r="E92" s="170">
        <v>10</v>
      </c>
      <c r="F92" s="169">
        <v>267.85</v>
      </c>
      <c r="G92" s="197">
        <v>2678.5</v>
      </c>
    </row>
    <row r="93" spans="1:7" ht="12.75">
      <c r="A93" s="163">
        <f t="shared" si="1"/>
        <v>90</v>
      </c>
      <c r="B93" s="164" t="s">
        <v>275</v>
      </c>
      <c r="C93" s="173" t="s">
        <v>387</v>
      </c>
      <c r="D93" s="166" t="s">
        <v>20</v>
      </c>
      <c r="E93" s="167">
        <v>10</v>
      </c>
      <c r="F93" s="168">
        <v>300</v>
      </c>
      <c r="G93" s="197">
        <v>3000</v>
      </c>
    </row>
    <row r="94" spans="1:7" ht="12.75">
      <c r="A94" s="163">
        <f t="shared" si="1"/>
        <v>91</v>
      </c>
      <c r="B94" s="164" t="s">
        <v>391</v>
      </c>
      <c r="C94" s="173" t="s">
        <v>387</v>
      </c>
      <c r="D94" s="166" t="s">
        <v>32</v>
      </c>
      <c r="E94" s="170">
        <v>30</v>
      </c>
      <c r="F94" s="169">
        <v>103</v>
      </c>
      <c r="G94" s="197">
        <v>3089.86</v>
      </c>
    </row>
    <row r="95" spans="1:7" ht="12.75">
      <c r="A95" s="163">
        <f t="shared" si="1"/>
        <v>92</v>
      </c>
      <c r="B95" s="164" t="s">
        <v>113</v>
      </c>
      <c r="C95" s="173" t="s">
        <v>387</v>
      </c>
      <c r="D95" s="166" t="s">
        <v>393</v>
      </c>
      <c r="E95" s="170">
        <v>6</v>
      </c>
      <c r="F95" s="169">
        <v>540</v>
      </c>
      <c r="G95" s="197">
        <v>3239.98</v>
      </c>
    </row>
    <row r="96" spans="1:7" ht="12.75">
      <c r="A96" s="163">
        <f t="shared" si="1"/>
        <v>93</v>
      </c>
      <c r="B96" s="164" t="s">
        <v>66</v>
      </c>
      <c r="C96" s="173" t="s">
        <v>387</v>
      </c>
      <c r="D96" s="166" t="s">
        <v>76</v>
      </c>
      <c r="E96" s="170">
        <v>100</v>
      </c>
      <c r="F96" s="169">
        <v>95.54</v>
      </c>
      <c r="G96" s="197">
        <v>9554</v>
      </c>
    </row>
    <row r="97" spans="1:7" ht="12.75">
      <c r="A97" s="163">
        <f t="shared" si="1"/>
        <v>94</v>
      </c>
      <c r="B97" s="164" t="s">
        <v>68</v>
      </c>
      <c r="C97" s="173" t="s">
        <v>387</v>
      </c>
      <c r="D97" s="166" t="s">
        <v>20</v>
      </c>
      <c r="E97" s="170">
        <v>15</v>
      </c>
      <c r="F97" s="169">
        <v>196.43</v>
      </c>
      <c r="G97" s="197">
        <v>2946.45</v>
      </c>
    </row>
    <row r="98" spans="1:7" ht="12.75">
      <c r="A98" s="163">
        <f t="shared" si="1"/>
        <v>95</v>
      </c>
      <c r="B98" s="164" t="s">
        <v>69</v>
      </c>
      <c r="C98" s="173" t="s">
        <v>387</v>
      </c>
      <c r="D98" s="166" t="s">
        <v>20</v>
      </c>
      <c r="E98" s="170">
        <v>5</v>
      </c>
      <c r="F98" s="169">
        <v>2500</v>
      </c>
      <c r="G98" s="197">
        <v>12500</v>
      </c>
    </row>
    <row r="99" spans="1:7" ht="12.75">
      <c r="A99" s="163">
        <f t="shared" si="1"/>
        <v>96</v>
      </c>
      <c r="B99" s="159" t="s">
        <v>305</v>
      </c>
      <c r="C99" s="173" t="s">
        <v>387</v>
      </c>
      <c r="D99" s="166" t="s">
        <v>20</v>
      </c>
      <c r="E99" s="167">
        <v>1</v>
      </c>
      <c r="F99" s="168">
        <v>4900</v>
      </c>
      <c r="G99" s="197">
        <v>4900</v>
      </c>
    </row>
    <row r="100" spans="1:7" ht="12.75">
      <c r="A100" s="163">
        <f t="shared" si="1"/>
        <v>97</v>
      </c>
      <c r="B100" s="178" t="s">
        <v>371</v>
      </c>
      <c r="C100" s="173" t="s">
        <v>387</v>
      </c>
      <c r="D100" s="166" t="s">
        <v>20</v>
      </c>
      <c r="E100" s="171">
        <v>15</v>
      </c>
      <c r="F100" s="179">
        <v>890</v>
      </c>
      <c r="G100" s="197">
        <v>13350</v>
      </c>
    </row>
    <row r="101" spans="1:7" ht="12.75">
      <c r="A101" s="163">
        <f t="shared" si="1"/>
        <v>98</v>
      </c>
      <c r="B101" s="178" t="s">
        <v>381</v>
      </c>
      <c r="C101" s="173" t="s">
        <v>387</v>
      </c>
      <c r="D101" s="166" t="s">
        <v>20</v>
      </c>
      <c r="E101" s="171">
        <v>10</v>
      </c>
      <c r="F101" s="179">
        <v>120</v>
      </c>
      <c r="G101" s="197">
        <v>1200</v>
      </c>
    </row>
    <row r="102" spans="1:7" ht="12.75">
      <c r="A102" s="163">
        <f t="shared" si="1"/>
        <v>99</v>
      </c>
      <c r="B102" s="178" t="s">
        <v>380</v>
      </c>
      <c r="C102" s="173" t="s">
        <v>387</v>
      </c>
      <c r="D102" s="166" t="s">
        <v>20</v>
      </c>
      <c r="E102" s="171">
        <v>10</v>
      </c>
      <c r="F102" s="179">
        <v>160</v>
      </c>
      <c r="G102" s="197">
        <v>1600</v>
      </c>
    </row>
    <row r="103" spans="1:7" ht="12.75">
      <c r="A103" s="163">
        <f t="shared" si="1"/>
        <v>100</v>
      </c>
      <c r="B103" s="164" t="s">
        <v>257</v>
      </c>
      <c r="C103" s="173" t="s">
        <v>387</v>
      </c>
      <c r="D103" s="166" t="s">
        <v>20</v>
      </c>
      <c r="E103" s="170">
        <v>2</v>
      </c>
      <c r="F103" s="169">
        <v>405</v>
      </c>
      <c r="G103" s="197">
        <v>810</v>
      </c>
    </row>
    <row r="104" spans="1:7" ht="12.75">
      <c r="A104" s="163">
        <f t="shared" si="1"/>
        <v>101</v>
      </c>
      <c r="B104" s="164" t="s">
        <v>229</v>
      </c>
      <c r="C104" s="173" t="s">
        <v>387</v>
      </c>
      <c r="D104" s="166" t="s">
        <v>20</v>
      </c>
      <c r="E104" s="170">
        <v>50</v>
      </c>
      <c r="F104" s="169">
        <v>320</v>
      </c>
      <c r="G104" s="197">
        <v>16000</v>
      </c>
    </row>
    <row r="105" spans="1:7" ht="12.75">
      <c r="A105" s="163">
        <f t="shared" si="1"/>
        <v>102</v>
      </c>
      <c r="B105" s="164" t="s">
        <v>50</v>
      </c>
      <c r="C105" s="173" t="s">
        <v>387</v>
      </c>
      <c r="D105" s="166" t="s">
        <v>62</v>
      </c>
      <c r="E105" s="170">
        <v>250</v>
      </c>
      <c r="F105" s="169">
        <v>104</v>
      </c>
      <c r="G105" s="197">
        <v>26000.8</v>
      </c>
    </row>
    <row r="106" spans="1:7" ht="12.75">
      <c r="A106" s="163">
        <f t="shared" si="1"/>
        <v>103</v>
      </c>
      <c r="B106" s="164" t="s">
        <v>49</v>
      </c>
      <c r="C106" s="173" t="s">
        <v>387</v>
      </c>
      <c r="D106" s="166" t="s">
        <v>62</v>
      </c>
      <c r="E106" s="170">
        <v>250</v>
      </c>
      <c r="F106" s="169">
        <v>58.04</v>
      </c>
      <c r="G106" s="197">
        <v>14510</v>
      </c>
    </row>
    <row r="107" spans="1:7" ht="12.75">
      <c r="A107" s="163">
        <f t="shared" si="1"/>
        <v>104</v>
      </c>
      <c r="B107" s="164" t="s">
        <v>167</v>
      </c>
      <c r="C107" s="173" t="s">
        <v>387</v>
      </c>
      <c r="D107" s="166" t="s">
        <v>20</v>
      </c>
      <c r="E107" s="170">
        <v>20</v>
      </c>
      <c r="F107" s="169">
        <v>133.93</v>
      </c>
      <c r="G107" s="197">
        <v>2678.6</v>
      </c>
    </row>
    <row r="108" spans="1:7" ht="12.75">
      <c r="A108" s="163">
        <f t="shared" si="1"/>
        <v>105</v>
      </c>
      <c r="B108" s="164" t="s">
        <v>242</v>
      </c>
      <c r="C108" s="173" t="s">
        <v>387</v>
      </c>
      <c r="D108" s="166" t="s">
        <v>20</v>
      </c>
      <c r="E108" s="170">
        <v>4</v>
      </c>
      <c r="F108" s="169">
        <v>960</v>
      </c>
      <c r="G108" s="197">
        <v>3839.99</v>
      </c>
    </row>
    <row r="109" spans="1:7" ht="24">
      <c r="A109" s="163">
        <f t="shared" si="1"/>
        <v>106</v>
      </c>
      <c r="B109" s="159" t="s">
        <v>306</v>
      </c>
      <c r="C109" s="173" t="s">
        <v>387</v>
      </c>
      <c r="D109" s="166" t="s">
        <v>20</v>
      </c>
      <c r="E109" s="167">
        <v>1</v>
      </c>
      <c r="F109" s="168">
        <v>30000</v>
      </c>
      <c r="G109" s="197">
        <v>30000</v>
      </c>
    </row>
    <row r="110" spans="1:7" ht="24">
      <c r="A110" s="163">
        <f t="shared" si="1"/>
        <v>107</v>
      </c>
      <c r="B110" s="159" t="s">
        <v>307</v>
      </c>
      <c r="C110" s="173" t="s">
        <v>387</v>
      </c>
      <c r="D110" s="166" t="s">
        <v>20</v>
      </c>
      <c r="E110" s="167">
        <v>3</v>
      </c>
      <c r="F110" s="168">
        <v>15500</v>
      </c>
      <c r="G110" s="197">
        <v>46500</v>
      </c>
    </row>
    <row r="111" spans="1:7" ht="12.75">
      <c r="A111" s="163">
        <f t="shared" si="1"/>
        <v>108</v>
      </c>
      <c r="B111" s="178" t="s">
        <v>382</v>
      </c>
      <c r="C111" s="173" t="s">
        <v>387</v>
      </c>
      <c r="D111" s="166" t="s">
        <v>20</v>
      </c>
      <c r="E111" s="171">
        <v>20</v>
      </c>
      <c r="F111" s="179">
        <v>70</v>
      </c>
      <c r="G111" s="197">
        <v>1400</v>
      </c>
    </row>
    <row r="112" spans="1:7" ht="12.75">
      <c r="A112" s="163">
        <f t="shared" si="1"/>
        <v>109</v>
      </c>
      <c r="B112" s="164" t="s">
        <v>35</v>
      </c>
      <c r="C112" s="173" t="s">
        <v>387</v>
      </c>
      <c r="D112" s="166" t="s">
        <v>36</v>
      </c>
      <c r="E112" s="170">
        <v>13</v>
      </c>
      <c r="F112" s="169">
        <v>1565</v>
      </c>
      <c r="G112" s="197">
        <v>20344.98</v>
      </c>
    </row>
    <row r="113" spans="1:7" ht="12.75">
      <c r="A113" s="163">
        <f t="shared" si="1"/>
        <v>110</v>
      </c>
      <c r="B113" s="164" t="s">
        <v>281</v>
      </c>
      <c r="C113" s="173" t="s">
        <v>387</v>
      </c>
      <c r="D113" s="166" t="s">
        <v>20</v>
      </c>
      <c r="E113" s="167">
        <v>40</v>
      </c>
      <c r="F113" s="172">
        <v>1526.79</v>
      </c>
      <c r="G113" s="197">
        <v>61071.6</v>
      </c>
    </row>
    <row r="114" spans="1:7" ht="12.75">
      <c r="A114" s="163">
        <f t="shared" si="1"/>
        <v>111</v>
      </c>
      <c r="B114" s="164" t="s">
        <v>144</v>
      </c>
      <c r="C114" s="173" t="s">
        <v>387</v>
      </c>
      <c r="D114" s="166" t="s">
        <v>20</v>
      </c>
      <c r="E114" s="170">
        <v>5</v>
      </c>
      <c r="F114" s="169">
        <v>205.36</v>
      </c>
      <c r="G114" s="197">
        <v>1026.8</v>
      </c>
    </row>
    <row r="115" spans="1:7" ht="24">
      <c r="A115" s="163">
        <f t="shared" si="1"/>
        <v>112</v>
      </c>
      <c r="B115" s="164" t="s">
        <v>389</v>
      </c>
      <c r="C115" s="173" t="s">
        <v>387</v>
      </c>
      <c r="D115" s="166" t="s">
        <v>20</v>
      </c>
      <c r="E115" s="170">
        <v>1</v>
      </c>
      <c r="F115" s="169">
        <v>16330</v>
      </c>
      <c r="G115" s="197">
        <v>16330</v>
      </c>
    </row>
    <row r="116" spans="1:7" ht="12.75">
      <c r="A116" s="163">
        <f t="shared" si="1"/>
        <v>113</v>
      </c>
      <c r="B116" s="164" t="s">
        <v>52</v>
      </c>
      <c r="C116" s="173" t="s">
        <v>387</v>
      </c>
      <c r="D116" s="166" t="s">
        <v>20</v>
      </c>
      <c r="E116" s="170">
        <v>24</v>
      </c>
      <c r="F116" s="169">
        <v>260</v>
      </c>
      <c r="G116" s="197">
        <v>6240</v>
      </c>
    </row>
    <row r="117" spans="1:7" ht="12.75">
      <c r="A117" s="163">
        <f t="shared" si="1"/>
        <v>114</v>
      </c>
      <c r="B117" s="164" t="s">
        <v>51</v>
      </c>
      <c r="C117" s="173" t="s">
        <v>387</v>
      </c>
      <c r="D117" s="166" t="s">
        <v>33</v>
      </c>
      <c r="E117" s="170">
        <v>50</v>
      </c>
      <c r="F117" s="169">
        <v>365</v>
      </c>
      <c r="G117" s="197">
        <v>18250</v>
      </c>
    </row>
    <row r="118" spans="1:7" ht="12.75">
      <c r="A118" s="163">
        <f t="shared" si="1"/>
        <v>115</v>
      </c>
      <c r="B118" s="164" t="s">
        <v>121</v>
      </c>
      <c r="C118" s="173" t="s">
        <v>387</v>
      </c>
      <c r="D118" s="166" t="s">
        <v>32</v>
      </c>
      <c r="E118" s="170">
        <v>22</v>
      </c>
      <c r="F118" s="169">
        <v>480</v>
      </c>
      <c r="G118" s="197">
        <v>10560</v>
      </c>
    </row>
    <row r="119" spans="1:7" ht="12.75">
      <c r="A119" s="163">
        <f t="shared" si="1"/>
        <v>116</v>
      </c>
      <c r="B119" s="164" t="s">
        <v>67</v>
      </c>
      <c r="C119" s="173" t="s">
        <v>387</v>
      </c>
      <c r="D119" s="166" t="s">
        <v>20</v>
      </c>
      <c r="E119" s="170">
        <v>25</v>
      </c>
      <c r="F119" s="169">
        <v>260</v>
      </c>
      <c r="G119" s="197">
        <v>6500</v>
      </c>
    </row>
    <row r="120" spans="1:7" ht="12.75">
      <c r="A120" s="163">
        <f t="shared" si="1"/>
        <v>117</v>
      </c>
      <c r="B120" s="164" t="s">
        <v>114</v>
      </c>
      <c r="C120" s="173" t="s">
        <v>387</v>
      </c>
      <c r="D120" s="166" t="s">
        <v>20</v>
      </c>
      <c r="E120" s="170">
        <v>200</v>
      </c>
      <c r="F120" s="169">
        <v>58.04</v>
      </c>
      <c r="G120" s="197">
        <v>11608</v>
      </c>
    </row>
    <row r="121" spans="1:7" ht="24">
      <c r="A121" s="163">
        <f t="shared" si="1"/>
        <v>118</v>
      </c>
      <c r="B121" s="164" t="s">
        <v>146</v>
      </c>
      <c r="C121" s="173" t="s">
        <v>387</v>
      </c>
      <c r="D121" s="166" t="s">
        <v>20</v>
      </c>
      <c r="E121" s="170">
        <v>70</v>
      </c>
      <c r="F121" s="169">
        <v>120</v>
      </c>
      <c r="G121" s="197">
        <v>8399.78</v>
      </c>
    </row>
    <row r="122" spans="1:7" ht="12.75">
      <c r="A122" s="163">
        <f t="shared" si="1"/>
        <v>119</v>
      </c>
      <c r="B122" s="164" t="s">
        <v>39</v>
      </c>
      <c r="C122" s="173" t="s">
        <v>387</v>
      </c>
      <c r="D122" s="166" t="s">
        <v>20</v>
      </c>
      <c r="E122" s="170">
        <v>50</v>
      </c>
      <c r="F122" s="169">
        <v>35.71</v>
      </c>
      <c r="G122" s="197">
        <v>1785.5</v>
      </c>
    </row>
    <row r="123" spans="1:7" ht="12.75">
      <c r="A123" s="163">
        <f t="shared" si="1"/>
        <v>120</v>
      </c>
      <c r="B123" s="164" t="s">
        <v>38</v>
      </c>
      <c r="C123" s="173" t="s">
        <v>387</v>
      </c>
      <c r="D123" s="166" t="s">
        <v>20</v>
      </c>
      <c r="E123" s="170">
        <v>10</v>
      </c>
      <c r="F123" s="169">
        <v>129.46</v>
      </c>
      <c r="G123" s="197">
        <v>1294.6</v>
      </c>
    </row>
    <row r="124" spans="1:7" ht="12.75">
      <c r="A124" s="163">
        <f t="shared" si="1"/>
        <v>121</v>
      </c>
      <c r="B124" s="164" t="s">
        <v>37</v>
      </c>
      <c r="C124" s="173" t="s">
        <v>387</v>
      </c>
      <c r="D124" s="166" t="s">
        <v>20</v>
      </c>
      <c r="E124" s="170">
        <v>10</v>
      </c>
      <c r="F124" s="169">
        <v>178.57</v>
      </c>
      <c r="G124" s="197">
        <v>1785.7</v>
      </c>
    </row>
    <row r="125" spans="1:7" ht="12.75">
      <c r="A125" s="163">
        <f t="shared" si="1"/>
        <v>122</v>
      </c>
      <c r="B125" s="164" t="s">
        <v>145</v>
      </c>
      <c r="C125" s="173" t="s">
        <v>387</v>
      </c>
      <c r="D125" s="166" t="s">
        <v>20</v>
      </c>
      <c r="E125" s="170">
        <v>30</v>
      </c>
      <c r="F125" s="169">
        <v>383.93</v>
      </c>
      <c r="G125" s="197">
        <v>11517.9</v>
      </c>
    </row>
    <row r="126" spans="1:7" ht="12.75">
      <c r="A126" s="163">
        <f t="shared" si="1"/>
        <v>123</v>
      </c>
      <c r="B126" s="164" t="s">
        <v>147</v>
      </c>
      <c r="C126" s="173" t="s">
        <v>387</v>
      </c>
      <c r="D126" s="166" t="s">
        <v>20</v>
      </c>
      <c r="E126" s="170">
        <v>50</v>
      </c>
      <c r="F126" s="169">
        <v>22.32</v>
      </c>
      <c r="G126" s="197">
        <v>1116</v>
      </c>
    </row>
    <row r="127" spans="1:7" ht="12.75">
      <c r="A127" s="163">
        <f t="shared" si="1"/>
        <v>124</v>
      </c>
      <c r="B127" s="164" t="s">
        <v>92</v>
      </c>
      <c r="C127" s="173" t="s">
        <v>387</v>
      </c>
      <c r="D127" s="166" t="s">
        <v>7</v>
      </c>
      <c r="E127" s="170">
        <v>10</v>
      </c>
      <c r="F127" s="169">
        <v>424.11</v>
      </c>
      <c r="G127" s="197">
        <v>4241.1</v>
      </c>
    </row>
    <row r="128" spans="1:7" ht="12.75">
      <c r="A128" s="163">
        <f t="shared" si="1"/>
        <v>125</v>
      </c>
      <c r="B128" s="164" t="s">
        <v>55</v>
      </c>
      <c r="C128" s="173" t="s">
        <v>387</v>
      </c>
      <c r="D128" s="166" t="s">
        <v>20</v>
      </c>
      <c r="E128" s="170">
        <v>3</v>
      </c>
      <c r="F128" s="169">
        <v>892.86</v>
      </c>
      <c r="G128" s="197">
        <v>2678.58</v>
      </c>
    </row>
    <row r="129" spans="1:7" ht="12.75">
      <c r="A129" s="163">
        <f t="shared" si="1"/>
        <v>126</v>
      </c>
      <c r="B129" s="164" t="s">
        <v>168</v>
      </c>
      <c r="C129" s="173" t="s">
        <v>387</v>
      </c>
      <c r="D129" s="166" t="s">
        <v>77</v>
      </c>
      <c r="E129" s="170">
        <v>40</v>
      </c>
      <c r="F129" s="169">
        <v>700</v>
      </c>
      <c r="G129" s="197">
        <v>28000</v>
      </c>
    </row>
    <row r="130" spans="1:7" ht="12.75">
      <c r="A130" s="163">
        <f t="shared" si="1"/>
        <v>127</v>
      </c>
      <c r="B130" s="164" t="s">
        <v>70</v>
      </c>
      <c r="C130" s="173" t="s">
        <v>387</v>
      </c>
      <c r="D130" s="166" t="s">
        <v>77</v>
      </c>
      <c r="E130" s="170">
        <v>100</v>
      </c>
      <c r="F130" s="169">
        <v>190</v>
      </c>
      <c r="G130" s="197">
        <v>19000</v>
      </c>
    </row>
    <row r="131" spans="1:7" ht="12.75">
      <c r="A131" s="163">
        <f t="shared" si="1"/>
        <v>128</v>
      </c>
      <c r="B131" s="164" t="s">
        <v>71</v>
      </c>
      <c r="C131" s="173" t="s">
        <v>387</v>
      </c>
      <c r="D131" s="166" t="s">
        <v>77</v>
      </c>
      <c r="E131" s="170">
        <v>100</v>
      </c>
      <c r="F131" s="169">
        <v>66.96</v>
      </c>
      <c r="G131" s="197">
        <v>6696</v>
      </c>
    </row>
    <row r="132" spans="1:7" ht="12.75">
      <c r="A132" s="163">
        <f t="shared" si="1"/>
        <v>129</v>
      </c>
      <c r="B132" s="164" t="s">
        <v>259</v>
      </c>
      <c r="C132" s="173" t="s">
        <v>387</v>
      </c>
      <c r="D132" s="166" t="s">
        <v>20</v>
      </c>
      <c r="E132" s="170">
        <v>1</v>
      </c>
      <c r="F132" s="169">
        <v>2178</v>
      </c>
      <c r="G132" s="197">
        <v>2178</v>
      </c>
    </row>
    <row r="133" spans="1:7" ht="12.75">
      <c r="A133" s="163">
        <f t="shared" si="1"/>
        <v>130</v>
      </c>
      <c r="B133" s="164" t="s">
        <v>198</v>
      </c>
      <c r="C133" s="173" t="s">
        <v>387</v>
      </c>
      <c r="D133" s="166" t="s">
        <v>214</v>
      </c>
      <c r="E133" s="170">
        <v>1</v>
      </c>
      <c r="F133" s="169">
        <v>267.86</v>
      </c>
      <c r="G133" s="197">
        <v>267.86</v>
      </c>
    </row>
    <row r="134" spans="1:7" ht="12.75">
      <c r="A134" s="163">
        <f aca="true" t="shared" si="2" ref="A134:A197">A133+1</f>
        <v>131</v>
      </c>
      <c r="B134" s="164" t="s">
        <v>148</v>
      </c>
      <c r="C134" s="173" t="s">
        <v>387</v>
      </c>
      <c r="D134" s="166" t="s">
        <v>33</v>
      </c>
      <c r="E134" s="170">
        <v>5</v>
      </c>
      <c r="F134" s="169">
        <v>593.75</v>
      </c>
      <c r="G134" s="197">
        <v>2968.7499999999995</v>
      </c>
    </row>
    <row r="135" spans="1:7" ht="12.75">
      <c r="A135" s="163">
        <f t="shared" si="2"/>
        <v>132</v>
      </c>
      <c r="B135" s="164" t="s">
        <v>44</v>
      </c>
      <c r="C135" s="173" t="s">
        <v>387</v>
      </c>
      <c r="D135" s="166" t="s">
        <v>212</v>
      </c>
      <c r="E135" s="170">
        <v>1</v>
      </c>
      <c r="F135" s="184">
        <v>568077.62</v>
      </c>
      <c r="G135" s="197">
        <v>568077.62</v>
      </c>
    </row>
    <row r="136" spans="1:7" ht="12.75">
      <c r="A136" s="163">
        <f t="shared" si="2"/>
        <v>133</v>
      </c>
      <c r="B136" s="164" t="s">
        <v>93</v>
      </c>
      <c r="C136" s="173" t="s">
        <v>387</v>
      </c>
      <c r="D136" s="166" t="s">
        <v>20</v>
      </c>
      <c r="E136" s="170">
        <v>10</v>
      </c>
      <c r="F136" s="169">
        <v>66.96</v>
      </c>
      <c r="G136" s="197">
        <v>669.6</v>
      </c>
    </row>
    <row r="137" spans="1:7" ht="36">
      <c r="A137" s="163">
        <f t="shared" si="2"/>
        <v>134</v>
      </c>
      <c r="B137" s="164" t="s">
        <v>274</v>
      </c>
      <c r="C137" s="173" t="s">
        <v>387</v>
      </c>
      <c r="D137" s="166" t="s">
        <v>20</v>
      </c>
      <c r="E137" s="167">
        <v>1</v>
      </c>
      <c r="F137" s="172">
        <v>211000</v>
      </c>
      <c r="G137" s="197">
        <v>211000</v>
      </c>
    </row>
    <row r="138" spans="1:7" ht="12.75">
      <c r="A138" s="163">
        <f t="shared" si="2"/>
        <v>135</v>
      </c>
      <c r="B138" s="164" t="s">
        <v>413</v>
      </c>
      <c r="C138" s="173" t="s">
        <v>387</v>
      </c>
      <c r="D138" s="166" t="s">
        <v>33</v>
      </c>
      <c r="E138" s="170">
        <v>20</v>
      </c>
      <c r="F138" s="169">
        <v>320</v>
      </c>
      <c r="G138" s="197">
        <v>6400</v>
      </c>
    </row>
    <row r="139" spans="1:7" ht="12.75">
      <c r="A139" s="163">
        <f t="shared" si="2"/>
        <v>136</v>
      </c>
      <c r="B139" s="164" t="s">
        <v>53</v>
      </c>
      <c r="C139" s="173" t="s">
        <v>387</v>
      </c>
      <c r="D139" s="166" t="s">
        <v>33</v>
      </c>
      <c r="E139" s="170">
        <v>60</v>
      </c>
      <c r="F139" s="169">
        <v>365</v>
      </c>
      <c r="G139" s="197">
        <v>21900</v>
      </c>
    </row>
    <row r="140" spans="1:7" ht="12.75">
      <c r="A140" s="163">
        <f t="shared" si="2"/>
        <v>137</v>
      </c>
      <c r="B140" s="164" t="s">
        <v>414</v>
      </c>
      <c r="C140" s="173" t="s">
        <v>387</v>
      </c>
      <c r="D140" s="166" t="s">
        <v>20</v>
      </c>
      <c r="E140" s="170">
        <v>3</v>
      </c>
      <c r="F140" s="169">
        <v>3400</v>
      </c>
      <c r="G140" s="197">
        <v>10200</v>
      </c>
    </row>
    <row r="141" spans="1:7" ht="12.75">
      <c r="A141" s="163">
        <f t="shared" si="2"/>
        <v>138</v>
      </c>
      <c r="B141" s="159" t="s">
        <v>311</v>
      </c>
      <c r="C141" s="173" t="s">
        <v>387</v>
      </c>
      <c r="D141" s="166" t="s">
        <v>20</v>
      </c>
      <c r="E141" s="167">
        <v>10</v>
      </c>
      <c r="F141" s="172">
        <v>2500</v>
      </c>
      <c r="G141" s="197">
        <v>25000</v>
      </c>
    </row>
    <row r="142" spans="1:7" ht="12.75">
      <c r="A142" s="163">
        <f t="shared" si="2"/>
        <v>139</v>
      </c>
      <c r="B142" s="178" t="s">
        <v>377</v>
      </c>
      <c r="C142" s="173" t="s">
        <v>387</v>
      </c>
      <c r="D142" s="166" t="s">
        <v>20</v>
      </c>
      <c r="E142" s="171">
        <v>40</v>
      </c>
      <c r="F142" s="179">
        <v>220</v>
      </c>
      <c r="G142" s="197">
        <v>8800</v>
      </c>
    </row>
    <row r="143" spans="1:7" ht="12.75">
      <c r="A143" s="163">
        <f t="shared" si="2"/>
        <v>140</v>
      </c>
      <c r="B143" s="185" t="s">
        <v>169</v>
      </c>
      <c r="C143" s="173" t="s">
        <v>387</v>
      </c>
      <c r="D143" s="186" t="s">
        <v>170</v>
      </c>
      <c r="E143" s="187">
        <v>300</v>
      </c>
      <c r="F143" s="188">
        <v>178.57</v>
      </c>
      <c r="G143" s="197">
        <v>53571</v>
      </c>
    </row>
    <row r="144" spans="1:7" ht="12.75">
      <c r="A144" s="163">
        <f t="shared" si="2"/>
        <v>141</v>
      </c>
      <c r="B144" s="178" t="s">
        <v>376</v>
      </c>
      <c r="C144" s="173" t="s">
        <v>387</v>
      </c>
      <c r="D144" s="166" t="s">
        <v>20</v>
      </c>
      <c r="E144" s="171">
        <v>2</v>
      </c>
      <c r="F144" s="179">
        <v>20350</v>
      </c>
      <c r="G144" s="197">
        <v>40700</v>
      </c>
    </row>
    <row r="145" spans="1:7" ht="12.75">
      <c r="A145" s="163">
        <f t="shared" si="2"/>
        <v>142</v>
      </c>
      <c r="B145" s="164" t="s">
        <v>171</v>
      </c>
      <c r="C145" s="173" t="s">
        <v>387</v>
      </c>
      <c r="D145" s="166" t="s">
        <v>20</v>
      </c>
      <c r="E145" s="170">
        <v>40</v>
      </c>
      <c r="F145" s="169">
        <v>168</v>
      </c>
      <c r="G145" s="197">
        <v>6720</v>
      </c>
    </row>
    <row r="146" spans="1:7" ht="12.75">
      <c r="A146" s="163">
        <f t="shared" si="2"/>
        <v>143</v>
      </c>
      <c r="B146" s="164" t="s">
        <v>285</v>
      </c>
      <c r="C146" s="173" t="s">
        <v>387</v>
      </c>
      <c r="D146" s="166" t="s">
        <v>20</v>
      </c>
      <c r="E146" s="167">
        <v>1</v>
      </c>
      <c r="F146" s="168">
        <v>10900</v>
      </c>
      <c r="G146" s="197">
        <v>10900</v>
      </c>
    </row>
    <row r="147" spans="1:7" ht="12.75">
      <c r="A147" s="163">
        <f t="shared" si="2"/>
        <v>144</v>
      </c>
      <c r="B147" s="159" t="s">
        <v>313</v>
      </c>
      <c r="C147" s="173" t="s">
        <v>387</v>
      </c>
      <c r="D147" s="166" t="s">
        <v>20</v>
      </c>
      <c r="E147" s="167">
        <v>3</v>
      </c>
      <c r="F147" s="168">
        <v>1925</v>
      </c>
      <c r="G147" s="197">
        <v>5775</v>
      </c>
    </row>
    <row r="148" spans="1:7" ht="12.75">
      <c r="A148" s="163">
        <f t="shared" si="2"/>
        <v>145</v>
      </c>
      <c r="B148" s="164" t="s">
        <v>262</v>
      </c>
      <c r="C148" s="173" t="s">
        <v>387</v>
      </c>
      <c r="D148" s="166" t="s">
        <v>20</v>
      </c>
      <c r="E148" s="170">
        <v>10</v>
      </c>
      <c r="F148" s="169">
        <v>1785.71</v>
      </c>
      <c r="G148" s="197">
        <v>17857.1</v>
      </c>
    </row>
    <row r="149" spans="1:7" ht="12.75">
      <c r="A149" s="163">
        <f t="shared" si="2"/>
        <v>146</v>
      </c>
      <c r="B149" s="164" t="s">
        <v>63</v>
      </c>
      <c r="C149" s="173" t="s">
        <v>387</v>
      </c>
      <c r="D149" s="166" t="s">
        <v>61</v>
      </c>
      <c r="E149" s="170">
        <v>3</v>
      </c>
      <c r="F149" s="169">
        <v>303.57</v>
      </c>
      <c r="G149" s="197">
        <v>910.71</v>
      </c>
    </row>
    <row r="150" spans="1:7" ht="24">
      <c r="A150" s="163">
        <f t="shared" si="2"/>
        <v>147</v>
      </c>
      <c r="B150" s="164" t="s">
        <v>172</v>
      </c>
      <c r="C150" s="173" t="s">
        <v>387</v>
      </c>
      <c r="D150" s="166" t="s">
        <v>76</v>
      </c>
      <c r="E150" s="170">
        <v>20</v>
      </c>
      <c r="F150" s="169">
        <v>62.5</v>
      </c>
      <c r="G150" s="197">
        <v>1249.9999999999998</v>
      </c>
    </row>
    <row r="151" spans="1:7" ht="12.75">
      <c r="A151" s="163">
        <f t="shared" si="2"/>
        <v>148</v>
      </c>
      <c r="B151" s="164" t="s">
        <v>173</v>
      </c>
      <c r="C151" s="173" t="s">
        <v>387</v>
      </c>
      <c r="D151" s="166" t="s">
        <v>20</v>
      </c>
      <c r="E151" s="170">
        <v>100</v>
      </c>
      <c r="F151" s="169">
        <v>687.5</v>
      </c>
      <c r="G151" s="197">
        <v>68750</v>
      </c>
    </row>
    <row r="152" spans="1:7" ht="12.75">
      <c r="A152" s="163">
        <f t="shared" si="2"/>
        <v>149</v>
      </c>
      <c r="B152" s="164" t="s">
        <v>280</v>
      </c>
      <c r="C152" s="173" t="s">
        <v>387</v>
      </c>
      <c r="D152" s="166" t="s">
        <v>20</v>
      </c>
      <c r="E152" s="167">
        <v>10</v>
      </c>
      <c r="F152" s="172">
        <v>790</v>
      </c>
      <c r="G152" s="197">
        <v>7900</v>
      </c>
    </row>
    <row r="153" spans="1:7" ht="12.75">
      <c r="A153" s="163">
        <f t="shared" si="2"/>
        <v>150</v>
      </c>
      <c r="B153" s="164" t="s">
        <v>244</v>
      </c>
      <c r="C153" s="173" t="s">
        <v>387</v>
      </c>
      <c r="D153" s="166" t="s">
        <v>20</v>
      </c>
      <c r="E153" s="170">
        <v>1</v>
      </c>
      <c r="F153" s="169">
        <v>3900</v>
      </c>
      <c r="G153" s="197">
        <v>3900</v>
      </c>
    </row>
    <row r="154" spans="1:7" ht="12.75">
      <c r="A154" s="163">
        <f t="shared" si="2"/>
        <v>151</v>
      </c>
      <c r="B154" s="164" t="s">
        <v>230</v>
      </c>
      <c r="C154" s="173" t="s">
        <v>387</v>
      </c>
      <c r="D154" s="166" t="s">
        <v>20</v>
      </c>
      <c r="E154" s="170">
        <v>1</v>
      </c>
      <c r="F154" s="169">
        <v>5470</v>
      </c>
      <c r="G154" s="197">
        <v>5470</v>
      </c>
    </row>
    <row r="155" spans="1:7" ht="12.75">
      <c r="A155" s="163">
        <f t="shared" si="2"/>
        <v>152</v>
      </c>
      <c r="B155" s="164" t="s">
        <v>245</v>
      </c>
      <c r="C155" s="173" t="s">
        <v>387</v>
      </c>
      <c r="D155" s="166" t="s">
        <v>20</v>
      </c>
      <c r="E155" s="170">
        <v>1</v>
      </c>
      <c r="F155" s="169">
        <v>10700</v>
      </c>
      <c r="G155" s="197">
        <v>10700</v>
      </c>
    </row>
    <row r="156" spans="1:7" ht="12.75">
      <c r="A156" s="163">
        <f t="shared" si="2"/>
        <v>153</v>
      </c>
      <c r="B156" s="164" t="s">
        <v>223</v>
      </c>
      <c r="C156" s="173" t="s">
        <v>387</v>
      </c>
      <c r="D156" s="166" t="s">
        <v>20</v>
      </c>
      <c r="E156" s="170">
        <v>1</v>
      </c>
      <c r="F156" s="169">
        <v>16200</v>
      </c>
      <c r="G156" s="197">
        <v>16200</v>
      </c>
    </row>
    <row r="157" spans="1:7" ht="12.75">
      <c r="A157" s="163">
        <f t="shared" si="2"/>
        <v>154</v>
      </c>
      <c r="B157" s="164" t="s">
        <v>283</v>
      </c>
      <c r="C157" s="173" t="s">
        <v>387</v>
      </c>
      <c r="D157" s="166" t="s">
        <v>20</v>
      </c>
      <c r="E157" s="167">
        <v>100</v>
      </c>
      <c r="F157" s="172">
        <v>55</v>
      </c>
      <c r="G157" s="197">
        <v>5500</v>
      </c>
    </row>
    <row r="158" spans="1:7" ht="12.75">
      <c r="A158" s="163">
        <f t="shared" si="2"/>
        <v>155</v>
      </c>
      <c r="B158" s="164" t="s">
        <v>282</v>
      </c>
      <c r="C158" s="173" t="s">
        <v>387</v>
      </c>
      <c r="D158" s="166" t="s">
        <v>20</v>
      </c>
      <c r="E158" s="167">
        <v>100</v>
      </c>
      <c r="F158" s="172">
        <v>55</v>
      </c>
      <c r="G158" s="197">
        <v>5500</v>
      </c>
    </row>
    <row r="159" spans="1:7" ht="12.75">
      <c r="A159" s="163">
        <f t="shared" si="2"/>
        <v>156</v>
      </c>
      <c r="B159" s="164" t="s">
        <v>246</v>
      </c>
      <c r="C159" s="173" t="s">
        <v>387</v>
      </c>
      <c r="D159" s="166" t="s">
        <v>20</v>
      </c>
      <c r="E159" s="170">
        <v>10</v>
      </c>
      <c r="F159" s="169">
        <v>110</v>
      </c>
      <c r="G159" s="197">
        <v>1099.95</v>
      </c>
    </row>
    <row r="160" spans="1:7" ht="12.75">
      <c r="A160" s="163">
        <f t="shared" si="2"/>
        <v>157</v>
      </c>
      <c r="B160" s="178" t="s">
        <v>373</v>
      </c>
      <c r="C160" s="173" t="s">
        <v>387</v>
      </c>
      <c r="D160" s="166" t="s">
        <v>20</v>
      </c>
      <c r="E160" s="171">
        <v>10</v>
      </c>
      <c r="F160" s="179">
        <v>430</v>
      </c>
      <c r="G160" s="197">
        <v>4300</v>
      </c>
    </row>
    <row r="161" spans="1:7" ht="12.75">
      <c r="A161" s="163">
        <f t="shared" si="2"/>
        <v>158</v>
      </c>
      <c r="B161" s="164" t="s">
        <v>235</v>
      </c>
      <c r="C161" s="173" t="s">
        <v>387</v>
      </c>
      <c r="D161" s="166" t="s">
        <v>20</v>
      </c>
      <c r="E161" s="170">
        <v>12</v>
      </c>
      <c r="F161" s="169">
        <v>165</v>
      </c>
      <c r="G161" s="197">
        <v>1979.98</v>
      </c>
    </row>
    <row r="162" spans="1:7" ht="12.75">
      <c r="A162" s="163">
        <f t="shared" si="2"/>
        <v>159</v>
      </c>
      <c r="B162" s="164" t="s">
        <v>46</v>
      </c>
      <c r="C162" s="173" t="s">
        <v>387</v>
      </c>
      <c r="D162" s="166" t="s">
        <v>214</v>
      </c>
      <c r="E162" s="170">
        <v>15</v>
      </c>
      <c r="F162" s="169">
        <v>178.57</v>
      </c>
      <c r="G162" s="197">
        <v>2678.55</v>
      </c>
    </row>
    <row r="163" spans="1:7" ht="12.75">
      <c r="A163" s="163">
        <f t="shared" si="2"/>
        <v>160</v>
      </c>
      <c r="B163" s="164" t="s">
        <v>94</v>
      </c>
      <c r="C163" s="173" t="s">
        <v>387</v>
      </c>
      <c r="D163" s="166" t="s">
        <v>32</v>
      </c>
      <c r="E163" s="170">
        <v>20</v>
      </c>
      <c r="F163" s="169">
        <v>80.63</v>
      </c>
      <c r="G163" s="197">
        <v>1607.2</v>
      </c>
    </row>
    <row r="164" spans="1:7" ht="12.75">
      <c r="A164" s="163">
        <f t="shared" si="2"/>
        <v>161</v>
      </c>
      <c r="B164" s="159" t="s">
        <v>298</v>
      </c>
      <c r="C164" s="173" t="s">
        <v>387</v>
      </c>
      <c r="D164" s="166" t="s">
        <v>20</v>
      </c>
      <c r="E164" s="171">
        <v>100</v>
      </c>
      <c r="F164" s="172">
        <v>7</v>
      </c>
      <c r="G164" s="197">
        <v>700</v>
      </c>
    </row>
    <row r="165" spans="1:7" ht="12.75">
      <c r="A165" s="163">
        <f t="shared" si="2"/>
        <v>162</v>
      </c>
      <c r="B165" s="159" t="s">
        <v>299</v>
      </c>
      <c r="C165" s="173" t="s">
        <v>387</v>
      </c>
      <c r="D165" s="166" t="s">
        <v>20</v>
      </c>
      <c r="E165" s="167">
        <v>100</v>
      </c>
      <c r="F165" s="172">
        <v>9</v>
      </c>
      <c r="G165" s="197">
        <v>900</v>
      </c>
    </row>
    <row r="166" spans="1:7" ht="12.75">
      <c r="A166" s="163">
        <f t="shared" si="2"/>
        <v>163</v>
      </c>
      <c r="B166" s="164" t="s">
        <v>286</v>
      </c>
      <c r="C166" s="173" t="s">
        <v>387</v>
      </c>
      <c r="D166" s="166" t="s">
        <v>20</v>
      </c>
      <c r="E166" s="167">
        <v>1</v>
      </c>
      <c r="F166" s="168">
        <v>7400</v>
      </c>
      <c r="G166" s="197">
        <v>7400</v>
      </c>
    </row>
    <row r="167" spans="1:7" ht="12.75">
      <c r="A167" s="163">
        <f t="shared" si="2"/>
        <v>164</v>
      </c>
      <c r="B167" s="164" t="s">
        <v>287</v>
      </c>
      <c r="C167" s="173" t="s">
        <v>387</v>
      </c>
      <c r="D167" s="166" t="s">
        <v>20</v>
      </c>
      <c r="E167" s="167">
        <v>1</v>
      </c>
      <c r="F167" s="168">
        <v>18900</v>
      </c>
      <c r="G167" s="197">
        <v>18900</v>
      </c>
    </row>
    <row r="168" spans="1:7" ht="12.75">
      <c r="A168" s="163">
        <f t="shared" si="2"/>
        <v>165</v>
      </c>
      <c r="B168" s="164" t="s">
        <v>56</v>
      </c>
      <c r="C168" s="173" t="s">
        <v>387</v>
      </c>
      <c r="D168" s="166" t="s">
        <v>20</v>
      </c>
      <c r="E168" s="170">
        <v>2</v>
      </c>
      <c r="F168" s="169">
        <v>446.43</v>
      </c>
      <c r="G168" s="197">
        <v>892.86</v>
      </c>
    </row>
    <row r="169" spans="1:7" ht="24">
      <c r="A169" s="163">
        <f t="shared" si="2"/>
        <v>166</v>
      </c>
      <c r="B169" s="159" t="s">
        <v>303</v>
      </c>
      <c r="C169" s="173" t="s">
        <v>387</v>
      </c>
      <c r="D169" s="166" t="s">
        <v>20</v>
      </c>
      <c r="E169" s="167">
        <v>15</v>
      </c>
      <c r="F169" s="168">
        <v>475</v>
      </c>
      <c r="G169" s="197">
        <v>7125</v>
      </c>
    </row>
    <row r="170" spans="1:7" ht="12.75">
      <c r="A170" s="163">
        <f t="shared" si="2"/>
        <v>167</v>
      </c>
      <c r="B170" s="164" t="s">
        <v>276</v>
      </c>
      <c r="C170" s="173" t="s">
        <v>387</v>
      </c>
      <c r="D170" s="166" t="s">
        <v>20</v>
      </c>
      <c r="E170" s="167">
        <v>1</v>
      </c>
      <c r="F170" s="168">
        <v>45000</v>
      </c>
      <c r="G170" s="197">
        <v>45000</v>
      </c>
    </row>
    <row r="171" spans="1:7" ht="12.75">
      <c r="A171" s="163">
        <f t="shared" si="2"/>
        <v>168</v>
      </c>
      <c r="B171" s="164" t="s">
        <v>277</v>
      </c>
      <c r="C171" s="173" t="s">
        <v>387</v>
      </c>
      <c r="D171" s="166" t="s">
        <v>20</v>
      </c>
      <c r="E171" s="167">
        <v>1</v>
      </c>
      <c r="F171" s="168">
        <v>8500</v>
      </c>
      <c r="G171" s="197">
        <v>8500</v>
      </c>
    </row>
    <row r="172" spans="1:7" ht="12.75">
      <c r="A172" s="163">
        <f t="shared" si="2"/>
        <v>169</v>
      </c>
      <c r="B172" s="164" t="s">
        <v>288</v>
      </c>
      <c r="C172" s="173" t="s">
        <v>387</v>
      </c>
      <c r="D172" s="166" t="s">
        <v>20</v>
      </c>
      <c r="E172" s="167">
        <v>20</v>
      </c>
      <c r="F172" s="168">
        <v>500</v>
      </c>
      <c r="G172" s="197">
        <v>10000</v>
      </c>
    </row>
    <row r="173" spans="1:7" ht="12.75">
      <c r="A173" s="163">
        <f t="shared" si="2"/>
        <v>170</v>
      </c>
      <c r="B173" s="178" t="s">
        <v>379</v>
      </c>
      <c r="C173" s="173" t="s">
        <v>387</v>
      </c>
      <c r="D173" s="166" t="s">
        <v>20</v>
      </c>
      <c r="E173" s="171">
        <v>10</v>
      </c>
      <c r="F173" s="179">
        <v>380</v>
      </c>
      <c r="G173" s="197">
        <v>3800</v>
      </c>
    </row>
    <row r="174" spans="1:7" ht="12.75">
      <c r="A174" s="163">
        <f t="shared" si="2"/>
        <v>171</v>
      </c>
      <c r="B174" s="178" t="s">
        <v>378</v>
      </c>
      <c r="C174" s="173" t="s">
        <v>387</v>
      </c>
      <c r="D174" s="166" t="s">
        <v>20</v>
      </c>
      <c r="E174" s="171">
        <v>10</v>
      </c>
      <c r="F174" s="179">
        <v>480</v>
      </c>
      <c r="G174" s="197">
        <v>4800</v>
      </c>
    </row>
    <row r="175" spans="1:7" ht="12.75">
      <c r="A175" s="163">
        <f t="shared" si="2"/>
        <v>172</v>
      </c>
      <c r="B175" s="159" t="s">
        <v>370</v>
      </c>
      <c r="C175" s="173" t="s">
        <v>387</v>
      </c>
      <c r="D175" s="166" t="s">
        <v>20</v>
      </c>
      <c r="E175" s="171">
        <v>7</v>
      </c>
      <c r="F175" s="189">
        <v>3690</v>
      </c>
      <c r="G175" s="197">
        <v>25830</v>
      </c>
    </row>
    <row r="176" spans="1:7" ht="12.75">
      <c r="A176" s="163">
        <f t="shared" si="2"/>
        <v>173</v>
      </c>
      <c r="B176" s="164" t="s">
        <v>58</v>
      </c>
      <c r="C176" s="173" t="s">
        <v>387</v>
      </c>
      <c r="D176" s="166" t="s">
        <v>20</v>
      </c>
      <c r="E176" s="170">
        <v>5</v>
      </c>
      <c r="F176" s="169">
        <v>723.21</v>
      </c>
      <c r="G176" s="197">
        <v>3616.05</v>
      </c>
    </row>
    <row r="177" spans="1:7" ht="12.75">
      <c r="A177" s="163">
        <f t="shared" si="2"/>
        <v>174</v>
      </c>
      <c r="B177" s="164" t="s">
        <v>149</v>
      </c>
      <c r="C177" s="173" t="s">
        <v>387</v>
      </c>
      <c r="D177" s="166" t="s">
        <v>33</v>
      </c>
      <c r="E177" s="170">
        <v>24</v>
      </c>
      <c r="F177" s="169">
        <v>15.18</v>
      </c>
      <c r="G177" s="197">
        <v>364.32</v>
      </c>
    </row>
    <row r="178" spans="1:7" ht="12.75">
      <c r="A178" s="163">
        <f t="shared" si="2"/>
        <v>175</v>
      </c>
      <c r="B178" s="164" t="s">
        <v>150</v>
      </c>
      <c r="C178" s="173" t="s">
        <v>387</v>
      </c>
      <c r="D178" s="166" t="s">
        <v>33</v>
      </c>
      <c r="E178" s="170">
        <v>24</v>
      </c>
      <c r="F178" s="169">
        <v>50</v>
      </c>
      <c r="G178" s="197">
        <v>1199.9999999999998</v>
      </c>
    </row>
    <row r="179" spans="1:7" ht="12.75">
      <c r="A179" s="163">
        <f t="shared" si="2"/>
        <v>176</v>
      </c>
      <c r="B179" s="164" t="s">
        <v>40</v>
      </c>
      <c r="C179" s="173" t="s">
        <v>387</v>
      </c>
      <c r="D179" s="166" t="s">
        <v>20</v>
      </c>
      <c r="E179" s="170">
        <v>300</v>
      </c>
      <c r="F179" s="169">
        <v>21.43</v>
      </c>
      <c r="G179" s="197">
        <v>6429</v>
      </c>
    </row>
    <row r="180" spans="1:7" ht="12.75">
      <c r="A180" s="163">
        <f t="shared" si="2"/>
        <v>177</v>
      </c>
      <c r="B180" s="164" t="s">
        <v>41</v>
      </c>
      <c r="C180" s="173" t="s">
        <v>387</v>
      </c>
      <c r="D180" s="166" t="s">
        <v>20</v>
      </c>
      <c r="E180" s="170">
        <v>50</v>
      </c>
      <c r="F180" s="169">
        <v>85</v>
      </c>
      <c r="G180" s="197">
        <v>4250</v>
      </c>
    </row>
    <row r="181" spans="1:7" ht="12.75">
      <c r="A181" s="163">
        <f t="shared" si="2"/>
        <v>178</v>
      </c>
      <c r="B181" s="164" t="s">
        <v>115</v>
      </c>
      <c r="C181" s="173" t="s">
        <v>387</v>
      </c>
      <c r="D181" s="166" t="s">
        <v>20</v>
      </c>
      <c r="E181" s="170">
        <v>40</v>
      </c>
      <c r="F181" s="169">
        <v>39.29</v>
      </c>
      <c r="G181" s="197">
        <v>1571.6</v>
      </c>
    </row>
    <row r="182" spans="1:7" ht="12.75">
      <c r="A182" s="163">
        <f t="shared" si="2"/>
        <v>179</v>
      </c>
      <c r="B182" s="164" t="s">
        <v>116</v>
      </c>
      <c r="C182" s="173" t="s">
        <v>387</v>
      </c>
      <c r="D182" s="166" t="s">
        <v>20</v>
      </c>
      <c r="E182" s="170">
        <v>30</v>
      </c>
      <c r="F182" s="169">
        <v>105.36</v>
      </c>
      <c r="G182" s="197">
        <v>3160.8</v>
      </c>
    </row>
    <row r="183" spans="1:7" ht="12.75">
      <c r="A183" s="163">
        <f t="shared" si="2"/>
        <v>180</v>
      </c>
      <c r="B183" s="164" t="s">
        <v>31</v>
      </c>
      <c r="C183" s="173" t="s">
        <v>387</v>
      </c>
      <c r="D183" s="166" t="s">
        <v>33</v>
      </c>
      <c r="E183" s="170">
        <v>40</v>
      </c>
      <c r="F183" s="169">
        <v>40.18</v>
      </c>
      <c r="G183" s="197">
        <v>1607.2</v>
      </c>
    </row>
    <row r="184" spans="1:7" ht="12.75">
      <c r="A184" s="163">
        <f t="shared" si="2"/>
        <v>181</v>
      </c>
      <c r="B184" s="164" t="s">
        <v>59</v>
      </c>
      <c r="C184" s="173" t="s">
        <v>387</v>
      </c>
      <c r="D184" s="166" t="s">
        <v>20</v>
      </c>
      <c r="E184" s="167">
        <v>6</v>
      </c>
      <c r="F184" s="168">
        <v>10899</v>
      </c>
      <c r="G184" s="197">
        <v>65394</v>
      </c>
    </row>
    <row r="185" spans="1:7" ht="12.75">
      <c r="A185" s="163">
        <f t="shared" si="2"/>
        <v>182</v>
      </c>
      <c r="B185" s="164" t="s">
        <v>59</v>
      </c>
      <c r="C185" s="173" t="s">
        <v>387</v>
      </c>
      <c r="D185" s="166" t="s">
        <v>20</v>
      </c>
      <c r="E185" s="170">
        <v>5</v>
      </c>
      <c r="F185" s="169">
        <v>3928.57</v>
      </c>
      <c r="G185" s="197">
        <v>19642.85</v>
      </c>
    </row>
    <row r="186" spans="1:7" ht="12.75">
      <c r="A186" s="163">
        <f t="shared" si="2"/>
        <v>183</v>
      </c>
      <c r="B186" s="164" t="s">
        <v>234</v>
      </c>
      <c r="C186" s="173" t="s">
        <v>387</v>
      </c>
      <c r="D186" s="166" t="s">
        <v>20</v>
      </c>
      <c r="E186" s="170">
        <v>5</v>
      </c>
      <c r="F186" s="169">
        <v>320</v>
      </c>
      <c r="G186" s="197">
        <v>1600</v>
      </c>
    </row>
    <row r="187" spans="1:7" ht="12.75">
      <c r="A187" s="163">
        <f t="shared" si="2"/>
        <v>184</v>
      </c>
      <c r="B187" s="159" t="s">
        <v>297</v>
      </c>
      <c r="C187" s="173" t="s">
        <v>387</v>
      </c>
      <c r="D187" s="166" t="s">
        <v>20</v>
      </c>
      <c r="E187" s="171">
        <v>100</v>
      </c>
      <c r="F187" s="172">
        <v>110</v>
      </c>
      <c r="G187" s="197">
        <v>11000</v>
      </c>
    </row>
    <row r="188" spans="1:7" ht="12.75">
      <c r="A188" s="163">
        <f t="shared" si="2"/>
        <v>185</v>
      </c>
      <c r="B188" s="190" t="s">
        <v>260</v>
      </c>
      <c r="C188" s="173" t="s">
        <v>387</v>
      </c>
      <c r="D188" s="166" t="s">
        <v>20</v>
      </c>
      <c r="E188" s="170">
        <v>3</v>
      </c>
      <c r="F188" s="169">
        <v>1924</v>
      </c>
      <c r="G188" s="197">
        <v>5772</v>
      </c>
    </row>
    <row r="189" spans="1:7" ht="12.75">
      <c r="A189" s="163">
        <f t="shared" si="2"/>
        <v>186</v>
      </c>
      <c r="B189" s="164" t="s">
        <v>284</v>
      </c>
      <c r="C189" s="173" t="s">
        <v>387</v>
      </c>
      <c r="D189" s="166" t="s">
        <v>20</v>
      </c>
      <c r="E189" s="167">
        <v>10</v>
      </c>
      <c r="F189" s="172">
        <v>587.5</v>
      </c>
      <c r="G189" s="197">
        <v>5875</v>
      </c>
    </row>
    <row r="190" spans="1:7" ht="24">
      <c r="A190" s="163">
        <f t="shared" si="2"/>
        <v>187</v>
      </c>
      <c r="B190" s="159" t="s">
        <v>224</v>
      </c>
      <c r="C190" s="173" t="s">
        <v>387</v>
      </c>
      <c r="D190" s="166" t="s">
        <v>20</v>
      </c>
      <c r="E190" s="170">
        <v>3</v>
      </c>
      <c r="F190" s="169">
        <v>8990</v>
      </c>
      <c r="G190" s="197">
        <v>26970</v>
      </c>
    </row>
    <row r="191" spans="1:7" ht="24">
      <c r="A191" s="163">
        <f t="shared" si="2"/>
        <v>188</v>
      </c>
      <c r="B191" s="164" t="s">
        <v>174</v>
      </c>
      <c r="C191" s="173" t="s">
        <v>387</v>
      </c>
      <c r="D191" s="166" t="s">
        <v>33</v>
      </c>
      <c r="E191" s="170">
        <v>15</v>
      </c>
      <c r="F191" s="169">
        <v>232.14</v>
      </c>
      <c r="G191" s="197">
        <v>3482.1</v>
      </c>
    </row>
    <row r="192" spans="1:7" ht="12.75">
      <c r="A192" s="163">
        <f t="shared" si="2"/>
        <v>189</v>
      </c>
      <c r="B192" s="164" t="s">
        <v>74</v>
      </c>
      <c r="C192" s="173" t="s">
        <v>387</v>
      </c>
      <c r="D192" s="166" t="s">
        <v>20</v>
      </c>
      <c r="E192" s="170">
        <v>25</v>
      </c>
      <c r="F192" s="169">
        <v>40.18</v>
      </c>
      <c r="G192" s="197">
        <v>1004.5</v>
      </c>
    </row>
    <row r="193" spans="1:7" ht="12.75">
      <c r="A193" s="163">
        <f t="shared" si="2"/>
        <v>190</v>
      </c>
      <c r="B193" s="164" t="s">
        <v>151</v>
      </c>
      <c r="C193" s="173" t="s">
        <v>387</v>
      </c>
      <c r="D193" s="166" t="s">
        <v>20</v>
      </c>
      <c r="E193" s="170">
        <v>10</v>
      </c>
      <c r="F193" s="169">
        <v>178.57</v>
      </c>
      <c r="G193" s="197">
        <v>1785.7</v>
      </c>
    </row>
    <row r="194" spans="1:7" ht="12.75">
      <c r="A194" s="163">
        <f t="shared" si="2"/>
        <v>191</v>
      </c>
      <c r="B194" s="164" t="s">
        <v>152</v>
      </c>
      <c r="C194" s="173" t="s">
        <v>387</v>
      </c>
      <c r="D194" s="166" t="s">
        <v>20</v>
      </c>
      <c r="E194" s="170">
        <v>5</v>
      </c>
      <c r="F194" s="169">
        <v>267.86</v>
      </c>
      <c r="G194" s="197">
        <v>1339.3</v>
      </c>
    </row>
    <row r="195" spans="1:7" ht="12.75">
      <c r="A195" s="163">
        <f t="shared" si="2"/>
        <v>192</v>
      </c>
      <c r="B195" s="164" t="s">
        <v>64</v>
      </c>
      <c r="C195" s="173" t="s">
        <v>387</v>
      </c>
      <c r="D195" s="166" t="s">
        <v>20</v>
      </c>
      <c r="E195" s="170">
        <v>5</v>
      </c>
      <c r="F195" s="169">
        <v>125</v>
      </c>
      <c r="G195" s="197">
        <v>624.9999999999999</v>
      </c>
    </row>
    <row r="196" spans="1:7" ht="12.75">
      <c r="A196" s="163">
        <f t="shared" si="2"/>
        <v>193</v>
      </c>
      <c r="B196" s="164" t="s">
        <v>233</v>
      </c>
      <c r="C196" s="173" t="s">
        <v>387</v>
      </c>
      <c r="D196" s="166" t="s">
        <v>20</v>
      </c>
      <c r="E196" s="170">
        <v>4</v>
      </c>
      <c r="F196" s="169">
        <v>700</v>
      </c>
      <c r="G196" s="197">
        <v>2800</v>
      </c>
    </row>
    <row r="197" spans="1:7" ht="12.75">
      <c r="A197" s="163">
        <f t="shared" si="2"/>
        <v>194</v>
      </c>
      <c r="B197" s="164" t="s">
        <v>153</v>
      </c>
      <c r="C197" s="173" t="s">
        <v>387</v>
      </c>
      <c r="D197" s="166" t="s">
        <v>20</v>
      </c>
      <c r="E197" s="170">
        <v>26</v>
      </c>
      <c r="F197" s="169">
        <v>24</v>
      </c>
      <c r="G197" s="197">
        <v>624.04</v>
      </c>
    </row>
    <row r="198" spans="1:7" ht="12.75">
      <c r="A198" s="163">
        <f aca="true" t="shared" si="3" ref="A198:A231">A197+1</f>
        <v>195</v>
      </c>
      <c r="B198" s="164" t="s">
        <v>154</v>
      </c>
      <c r="C198" s="173" t="s">
        <v>387</v>
      </c>
      <c r="D198" s="166" t="s">
        <v>20</v>
      </c>
      <c r="E198" s="170">
        <v>10</v>
      </c>
      <c r="F198" s="169">
        <v>149</v>
      </c>
      <c r="G198" s="197">
        <v>1489.6</v>
      </c>
    </row>
    <row r="199" spans="1:7" ht="12.75">
      <c r="A199" s="163">
        <f t="shared" si="3"/>
        <v>196</v>
      </c>
      <c r="B199" s="164" t="s">
        <v>155</v>
      </c>
      <c r="C199" s="173" t="s">
        <v>387</v>
      </c>
      <c r="D199" s="166" t="s">
        <v>20</v>
      </c>
      <c r="E199" s="170">
        <v>26</v>
      </c>
      <c r="F199" s="169">
        <v>115</v>
      </c>
      <c r="G199" s="197">
        <v>2990.04</v>
      </c>
    </row>
    <row r="200" spans="1:7" ht="12.75">
      <c r="A200" s="163">
        <f t="shared" si="3"/>
        <v>197</v>
      </c>
      <c r="B200" s="191" t="s">
        <v>374</v>
      </c>
      <c r="C200" s="173" t="s">
        <v>387</v>
      </c>
      <c r="D200" s="166" t="s">
        <v>20</v>
      </c>
      <c r="E200" s="171">
        <v>200</v>
      </c>
      <c r="F200" s="179">
        <v>260</v>
      </c>
      <c r="G200" s="197">
        <v>52000</v>
      </c>
    </row>
    <row r="201" spans="1:7" ht="12.75">
      <c r="A201" s="163">
        <f t="shared" si="3"/>
        <v>198</v>
      </c>
      <c r="B201" s="164" t="s">
        <v>42</v>
      </c>
      <c r="C201" s="173" t="s">
        <v>387</v>
      </c>
      <c r="D201" s="166" t="s">
        <v>20</v>
      </c>
      <c r="E201" s="170">
        <v>20</v>
      </c>
      <c r="F201" s="169">
        <v>53.57</v>
      </c>
      <c r="G201" s="197">
        <v>1071.4</v>
      </c>
    </row>
    <row r="202" spans="1:7" ht="12.75">
      <c r="A202" s="163">
        <f t="shared" si="3"/>
        <v>199</v>
      </c>
      <c r="B202" s="178" t="s">
        <v>372</v>
      </c>
      <c r="C202" s="173" t="s">
        <v>387</v>
      </c>
      <c r="D202" s="166" t="s">
        <v>20</v>
      </c>
      <c r="E202" s="171">
        <v>10</v>
      </c>
      <c r="F202" s="179">
        <v>1100</v>
      </c>
      <c r="G202" s="197">
        <v>11000</v>
      </c>
    </row>
    <row r="203" spans="1:7" ht="12.75">
      <c r="A203" s="163">
        <f t="shared" si="3"/>
        <v>200</v>
      </c>
      <c r="B203" s="164" t="s">
        <v>65</v>
      </c>
      <c r="C203" s="173" t="s">
        <v>387</v>
      </c>
      <c r="D203" s="166" t="s">
        <v>61</v>
      </c>
      <c r="E203" s="170">
        <v>2</v>
      </c>
      <c r="F203" s="169">
        <v>142.86</v>
      </c>
      <c r="G203" s="197">
        <v>285.72</v>
      </c>
    </row>
    <row r="204" spans="1:7" ht="12.75">
      <c r="A204" s="163">
        <f t="shared" si="3"/>
        <v>201</v>
      </c>
      <c r="B204" s="164" t="s">
        <v>231</v>
      </c>
      <c r="C204" s="173" t="s">
        <v>387</v>
      </c>
      <c r="D204" s="166" t="s">
        <v>232</v>
      </c>
      <c r="E204" s="170">
        <v>1</v>
      </c>
      <c r="F204" s="169">
        <v>8183</v>
      </c>
      <c r="G204" s="197">
        <v>8183</v>
      </c>
    </row>
    <row r="205" spans="1:7" ht="12.75">
      <c r="A205" s="163">
        <f t="shared" si="3"/>
        <v>202</v>
      </c>
      <c r="B205" s="164" t="s">
        <v>156</v>
      </c>
      <c r="C205" s="173" t="s">
        <v>387</v>
      </c>
      <c r="D205" s="166" t="s">
        <v>32</v>
      </c>
      <c r="E205" s="170">
        <v>10</v>
      </c>
      <c r="F205" s="169">
        <v>425</v>
      </c>
      <c r="G205" s="197">
        <v>4249.95</v>
      </c>
    </row>
    <row r="206" spans="1:7" ht="12.75">
      <c r="A206" s="163">
        <f t="shared" si="3"/>
        <v>203</v>
      </c>
      <c r="B206" s="164" t="s">
        <v>124</v>
      </c>
      <c r="C206" s="173" t="s">
        <v>387</v>
      </c>
      <c r="D206" s="166" t="s">
        <v>20</v>
      </c>
      <c r="E206" s="174">
        <v>5</v>
      </c>
      <c r="F206" s="168">
        <v>3839.29</v>
      </c>
      <c r="G206" s="197">
        <v>19196.45</v>
      </c>
    </row>
    <row r="207" spans="1:7" ht="12.75">
      <c r="A207" s="163">
        <f t="shared" si="3"/>
        <v>204</v>
      </c>
      <c r="B207" s="164" t="s">
        <v>175</v>
      </c>
      <c r="C207" s="173" t="s">
        <v>387</v>
      </c>
      <c r="D207" s="166" t="s">
        <v>176</v>
      </c>
      <c r="E207" s="170">
        <v>1</v>
      </c>
      <c r="F207" s="169">
        <v>2200</v>
      </c>
      <c r="G207" s="197">
        <v>2200</v>
      </c>
    </row>
    <row r="208" spans="1:7" ht="12.75">
      <c r="A208" s="163">
        <f t="shared" si="3"/>
        <v>205</v>
      </c>
      <c r="B208" s="164" t="s">
        <v>177</v>
      </c>
      <c r="C208" s="173" t="s">
        <v>387</v>
      </c>
      <c r="D208" s="166" t="s">
        <v>20</v>
      </c>
      <c r="E208" s="170">
        <v>4</v>
      </c>
      <c r="F208" s="169">
        <v>5000</v>
      </c>
      <c r="G208" s="197">
        <v>20000</v>
      </c>
    </row>
    <row r="209" spans="1:7" ht="12.75">
      <c r="A209" s="163">
        <f t="shared" si="3"/>
        <v>206</v>
      </c>
      <c r="B209" s="164" t="s">
        <v>178</v>
      </c>
      <c r="C209" s="173" t="s">
        <v>387</v>
      </c>
      <c r="D209" s="166" t="s">
        <v>20</v>
      </c>
      <c r="E209" s="170">
        <v>12</v>
      </c>
      <c r="F209" s="169">
        <v>49.11</v>
      </c>
      <c r="G209" s="197">
        <v>589.32</v>
      </c>
    </row>
    <row r="210" spans="1:7" ht="12.75">
      <c r="A210" s="163">
        <f t="shared" si="3"/>
        <v>207</v>
      </c>
      <c r="B210" s="164" t="s">
        <v>351</v>
      </c>
      <c r="C210" s="173" t="s">
        <v>387</v>
      </c>
      <c r="D210" s="166" t="s">
        <v>20</v>
      </c>
      <c r="E210" s="167">
        <v>2</v>
      </c>
      <c r="F210" s="177">
        <v>60150</v>
      </c>
      <c r="G210" s="197">
        <v>120300</v>
      </c>
    </row>
    <row r="211" spans="1:7" ht="12.75">
      <c r="A211" s="163">
        <f t="shared" si="3"/>
        <v>208</v>
      </c>
      <c r="B211" s="192" t="s">
        <v>375</v>
      </c>
      <c r="C211" s="173" t="s">
        <v>387</v>
      </c>
      <c r="D211" s="166" t="s">
        <v>20</v>
      </c>
      <c r="E211" s="193">
        <v>10</v>
      </c>
      <c r="F211" s="194">
        <v>470</v>
      </c>
      <c r="G211" s="197">
        <v>4700</v>
      </c>
    </row>
    <row r="212" spans="1:7" ht="24">
      <c r="A212" s="163">
        <f t="shared" si="3"/>
        <v>209</v>
      </c>
      <c r="B212" s="164" t="s">
        <v>95</v>
      </c>
      <c r="C212" s="173" t="s">
        <v>387</v>
      </c>
      <c r="D212" s="166" t="s">
        <v>20</v>
      </c>
      <c r="E212" s="170">
        <v>36</v>
      </c>
      <c r="F212" s="169">
        <v>420</v>
      </c>
      <c r="G212" s="197">
        <v>15120</v>
      </c>
    </row>
    <row r="213" spans="1:7" ht="12.75">
      <c r="A213" s="163">
        <f t="shared" si="3"/>
        <v>210</v>
      </c>
      <c r="B213" s="164" t="s">
        <v>73</v>
      </c>
      <c r="C213" s="173" t="s">
        <v>387</v>
      </c>
      <c r="D213" s="166" t="s">
        <v>20</v>
      </c>
      <c r="E213" s="170">
        <v>22</v>
      </c>
      <c r="F213" s="169">
        <v>241.07</v>
      </c>
      <c r="G213" s="197">
        <v>5303.54</v>
      </c>
    </row>
    <row r="214" spans="1:7" ht="12.75">
      <c r="A214" s="163">
        <f t="shared" si="3"/>
        <v>211</v>
      </c>
      <c r="B214" s="164" t="s">
        <v>96</v>
      </c>
      <c r="C214" s="173" t="s">
        <v>387</v>
      </c>
      <c r="D214" s="166" t="s">
        <v>20</v>
      </c>
      <c r="E214" s="170">
        <v>24</v>
      </c>
      <c r="F214" s="169">
        <v>400</v>
      </c>
      <c r="G214" s="197">
        <v>9600</v>
      </c>
    </row>
    <row r="215" spans="1:7" ht="24">
      <c r="A215" s="163">
        <f t="shared" si="3"/>
        <v>212</v>
      </c>
      <c r="B215" s="164" t="s">
        <v>394</v>
      </c>
      <c r="C215" s="173" t="s">
        <v>387</v>
      </c>
      <c r="D215" s="166" t="s">
        <v>20</v>
      </c>
      <c r="E215" s="170">
        <v>24</v>
      </c>
      <c r="F215" s="169">
        <v>430</v>
      </c>
      <c r="G215" s="197">
        <v>10320</v>
      </c>
    </row>
    <row r="216" spans="1:7" ht="12.75">
      <c r="A216" s="163">
        <f t="shared" si="3"/>
        <v>213</v>
      </c>
      <c r="B216" s="164" t="s">
        <v>72</v>
      </c>
      <c r="C216" s="173" t="s">
        <v>387</v>
      </c>
      <c r="D216" s="166" t="s">
        <v>20</v>
      </c>
      <c r="E216" s="170">
        <v>36</v>
      </c>
      <c r="F216" s="169">
        <v>357.14</v>
      </c>
      <c r="G216" s="197">
        <v>12857.04</v>
      </c>
    </row>
    <row r="217" spans="1:7" ht="12.75">
      <c r="A217" s="163">
        <f t="shared" si="3"/>
        <v>214</v>
      </c>
      <c r="B217" s="164" t="s">
        <v>238</v>
      </c>
      <c r="C217" s="173" t="s">
        <v>387</v>
      </c>
      <c r="D217" s="166" t="s">
        <v>20</v>
      </c>
      <c r="E217" s="170">
        <v>12</v>
      </c>
      <c r="F217" s="169">
        <v>1178.57</v>
      </c>
      <c r="G217" s="197">
        <v>14142.84</v>
      </c>
    </row>
    <row r="218" spans="1:7" ht="12.75">
      <c r="A218" s="163">
        <f t="shared" si="3"/>
        <v>215</v>
      </c>
      <c r="B218" s="164" t="s">
        <v>236</v>
      </c>
      <c r="C218" s="173" t="s">
        <v>387</v>
      </c>
      <c r="D218" s="166" t="s">
        <v>20</v>
      </c>
      <c r="E218" s="170">
        <v>3</v>
      </c>
      <c r="F218" s="169">
        <v>2200</v>
      </c>
      <c r="G218" s="197">
        <v>6600.01</v>
      </c>
    </row>
    <row r="219" spans="1:7" ht="24">
      <c r="A219" s="163">
        <f t="shared" si="3"/>
        <v>216</v>
      </c>
      <c r="B219" s="164" t="s">
        <v>237</v>
      </c>
      <c r="C219" s="173" t="s">
        <v>387</v>
      </c>
      <c r="D219" s="166" t="s">
        <v>20</v>
      </c>
      <c r="E219" s="170">
        <v>12</v>
      </c>
      <c r="F219" s="169">
        <v>2650</v>
      </c>
      <c r="G219" s="197">
        <v>31799.98</v>
      </c>
    </row>
    <row r="220" spans="1:7" ht="12.75">
      <c r="A220" s="163">
        <f t="shared" si="3"/>
        <v>217</v>
      </c>
      <c r="B220" s="164" t="s">
        <v>261</v>
      </c>
      <c r="C220" s="173" t="s">
        <v>387</v>
      </c>
      <c r="D220" s="166" t="s">
        <v>20</v>
      </c>
      <c r="E220" s="170">
        <v>4</v>
      </c>
      <c r="F220" s="169">
        <v>25414</v>
      </c>
      <c r="G220" s="197">
        <v>101656</v>
      </c>
    </row>
    <row r="221" spans="1:7" ht="24">
      <c r="A221" s="163">
        <f t="shared" si="3"/>
        <v>218</v>
      </c>
      <c r="B221" s="164" t="s">
        <v>60</v>
      </c>
      <c r="C221" s="173" t="s">
        <v>387</v>
      </c>
      <c r="D221" s="173" t="s">
        <v>20</v>
      </c>
      <c r="E221" s="170">
        <v>10</v>
      </c>
      <c r="F221" s="169">
        <v>285.71</v>
      </c>
      <c r="G221" s="197">
        <v>2857.1</v>
      </c>
    </row>
    <row r="222" spans="1:7" ht="12.75">
      <c r="A222" s="163">
        <f t="shared" si="3"/>
        <v>219</v>
      </c>
      <c r="B222" s="164" t="s">
        <v>123</v>
      </c>
      <c r="C222" s="173" t="s">
        <v>387</v>
      </c>
      <c r="D222" s="166" t="s">
        <v>130</v>
      </c>
      <c r="E222" s="170">
        <v>5</v>
      </c>
      <c r="F222" s="169">
        <v>651.79</v>
      </c>
      <c r="G222" s="197">
        <v>3258.95</v>
      </c>
    </row>
    <row r="223" spans="1:7" ht="12.75">
      <c r="A223" s="163">
        <f t="shared" si="3"/>
        <v>220</v>
      </c>
      <c r="B223" s="164" t="s">
        <v>157</v>
      </c>
      <c r="C223" s="173" t="s">
        <v>387</v>
      </c>
      <c r="D223" s="166" t="s">
        <v>20</v>
      </c>
      <c r="E223" s="170">
        <v>5</v>
      </c>
      <c r="F223" s="169">
        <v>357.14</v>
      </c>
      <c r="G223" s="197">
        <v>1785.7</v>
      </c>
    </row>
    <row r="224" spans="1:7" ht="12.75">
      <c r="A224" s="163">
        <f t="shared" si="3"/>
        <v>221</v>
      </c>
      <c r="B224" s="164" t="s">
        <v>43</v>
      </c>
      <c r="C224" s="173" t="s">
        <v>387</v>
      </c>
      <c r="D224" s="166" t="s">
        <v>20</v>
      </c>
      <c r="E224" s="170">
        <v>100</v>
      </c>
      <c r="F224" s="169">
        <v>160.71</v>
      </c>
      <c r="G224" s="197">
        <v>16071</v>
      </c>
    </row>
    <row r="225" spans="1:7" ht="12.75">
      <c r="A225" s="163">
        <f t="shared" si="3"/>
        <v>222</v>
      </c>
      <c r="B225" s="159" t="s">
        <v>302</v>
      </c>
      <c r="C225" s="173" t="s">
        <v>387</v>
      </c>
      <c r="D225" s="166" t="s">
        <v>20</v>
      </c>
      <c r="E225" s="167">
        <v>200</v>
      </c>
      <c r="F225" s="168">
        <v>6</v>
      </c>
      <c r="G225" s="197">
        <v>1200</v>
      </c>
    </row>
    <row r="226" spans="1:7" ht="12.75">
      <c r="A226" s="163">
        <f t="shared" si="3"/>
        <v>223</v>
      </c>
      <c r="B226" s="164" t="s">
        <v>179</v>
      </c>
      <c r="C226" s="173" t="s">
        <v>387</v>
      </c>
      <c r="D226" s="166" t="s">
        <v>20</v>
      </c>
      <c r="E226" s="170">
        <v>20</v>
      </c>
      <c r="F226" s="169">
        <v>420</v>
      </c>
      <c r="G226" s="197">
        <v>8400</v>
      </c>
    </row>
    <row r="227" spans="1:7" ht="24">
      <c r="A227" s="163">
        <f t="shared" si="3"/>
        <v>224</v>
      </c>
      <c r="B227" s="164" t="s">
        <v>180</v>
      </c>
      <c r="C227" s="173" t="s">
        <v>387</v>
      </c>
      <c r="D227" s="166" t="s">
        <v>20</v>
      </c>
      <c r="E227" s="170">
        <v>20</v>
      </c>
      <c r="F227" s="169">
        <v>360</v>
      </c>
      <c r="G227" s="197">
        <v>7200</v>
      </c>
    </row>
    <row r="228" spans="1:7" ht="12.75">
      <c r="A228" s="163">
        <f t="shared" si="3"/>
        <v>225</v>
      </c>
      <c r="B228" s="164" t="s">
        <v>75</v>
      </c>
      <c r="C228" s="173" t="s">
        <v>387</v>
      </c>
      <c r="D228" s="166" t="s">
        <v>20</v>
      </c>
      <c r="E228" s="170">
        <v>20</v>
      </c>
      <c r="F228" s="169">
        <v>2700</v>
      </c>
      <c r="G228" s="197">
        <v>54000</v>
      </c>
    </row>
    <row r="229" spans="1:7" ht="12.75">
      <c r="A229" s="163">
        <f t="shared" si="3"/>
        <v>226</v>
      </c>
      <c r="B229" s="164" t="s">
        <v>126</v>
      </c>
      <c r="C229" s="173" t="s">
        <v>387</v>
      </c>
      <c r="D229" s="166" t="s">
        <v>20</v>
      </c>
      <c r="E229" s="170">
        <v>90</v>
      </c>
      <c r="F229" s="169">
        <v>420</v>
      </c>
      <c r="G229" s="197">
        <v>37800</v>
      </c>
    </row>
    <row r="230" spans="1:7" ht="24">
      <c r="A230" s="163">
        <f t="shared" si="3"/>
        <v>227</v>
      </c>
      <c r="B230" s="164" t="s">
        <v>125</v>
      </c>
      <c r="C230" s="173" t="s">
        <v>387</v>
      </c>
      <c r="D230" s="166" t="s">
        <v>20</v>
      </c>
      <c r="E230" s="170">
        <v>90</v>
      </c>
      <c r="F230" s="169">
        <v>295</v>
      </c>
      <c r="G230" s="197">
        <v>26550</v>
      </c>
    </row>
    <row r="231" spans="1:7" ht="12.75">
      <c r="A231" s="163">
        <f t="shared" si="3"/>
        <v>228</v>
      </c>
      <c r="B231" s="164" t="s">
        <v>127</v>
      </c>
      <c r="C231" s="173" t="s">
        <v>387</v>
      </c>
      <c r="D231" s="166" t="s">
        <v>20</v>
      </c>
      <c r="E231" s="170">
        <v>90</v>
      </c>
      <c r="F231" s="169">
        <v>630</v>
      </c>
      <c r="G231" s="197">
        <v>56700</v>
      </c>
    </row>
    <row r="232" spans="1:7" ht="12.75">
      <c r="A232" s="195"/>
      <c r="B232" s="196" t="s">
        <v>415</v>
      </c>
      <c r="C232" s="195"/>
      <c r="D232" s="195"/>
      <c r="E232" s="195"/>
      <c r="F232" s="195"/>
      <c r="G232" s="201">
        <f>SUM(G4:G231)</f>
        <v>7306100.000000001</v>
      </c>
    </row>
    <row r="236" ht="12.75">
      <c r="A236" s="202" t="s">
        <v>419</v>
      </c>
    </row>
    <row r="237" ht="12.75">
      <c r="A237" s="202"/>
    </row>
    <row r="238" spans="1:7" ht="20.25">
      <c r="A238" s="162" t="s">
        <v>88</v>
      </c>
      <c r="B238" s="162" t="s">
        <v>87</v>
      </c>
      <c r="C238" s="162" t="s">
        <v>0</v>
      </c>
      <c r="D238" s="162" t="s">
        <v>1</v>
      </c>
      <c r="E238" s="162" t="s">
        <v>86</v>
      </c>
      <c r="F238" s="162" t="s">
        <v>417</v>
      </c>
      <c r="G238" s="162" t="s">
        <v>416</v>
      </c>
    </row>
    <row r="239" spans="1:7" ht="24">
      <c r="A239" s="79">
        <v>1</v>
      </c>
      <c r="B239" s="82" t="s">
        <v>189</v>
      </c>
      <c r="C239" s="86" t="s">
        <v>3</v>
      </c>
      <c r="D239" s="156" t="s">
        <v>21</v>
      </c>
      <c r="E239" s="88">
        <v>1</v>
      </c>
      <c r="F239" s="81">
        <v>428960</v>
      </c>
      <c r="G239" s="203">
        <v>428960</v>
      </c>
    </row>
    <row r="240" spans="1:7" ht="12.75">
      <c r="A240" s="79">
        <f>A239+1</f>
        <v>2</v>
      </c>
      <c r="B240" s="87" t="s">
        <v>405</v>
      </c>
      <c r="C240" s="88" t="s">
        <v>14</v>
      </c>
      <c r="D240" s="157" t="s">
        <v>21</v>
      </c>
      <c r="E240" s="84">
        <v>1</v>
      </c>
      <c r="F240" s="81">
        <v>2321518.08</v>
      </c>
      <c r="G240" s="203">
        <v>2321518.08</v>
      </c>
    </row>
    <row r="241" spans="1:7" ht="12.75">
      <c r="A241" s="79">
        <f aca="true" t="shared" si="4" ref="A241:A304">A240+1</f>
        <v>3</v>
      </c>
      <c r="B241" s="82" t="s">
        <v>345</v>
      </c>
      <c r="C241" s="53" t="s">
        <v>3</v>
      </c>
      <c r="D241" s="156" t="s">
        <v>21</v>
      </c>
      <c r="E241" s="54">
        <v>1</v>
      </c>
      <c r="F241" s="133">
        <v>407142.4</v>
      </c>
      <c r="G241" s="204">
        <v>407142.4</v>
      </c>
    </row>
    <row r="242" spans="1:7" ht="12.75">
      <c r="A242" s="79">
        <f t="shared" si="4"/>
        <v>4</v>
      </c>
      <c r="B242" s="82" t="s">
        <v>335</v>
      </c>
      <c r="C242" s="53" t="s">
        <v>3</v>
      </c>
      <c r="D242" s="157" t="s">
        <v>21</v>
      </c>
      <c r="E242" s="84">
        <v>1</v>
      </c>
      <c r="F242" s="81">
        <v>78000</v>
      </c>
      <c r="G242" s="204">
        <v>78000</v>
      </c>
    </row>
    <row r="243" spans="1:7" ht="24">
      <c r="A243" s="79">
        <f t="shared" si="4"/>
        <v>5</v>
      </c>
      <c r="B243" s="82" t="s">
        <v>336</v>
      </c>
      <c r="C243" s="53" t="s">
        <v>3</v>
      </c>
      <c r="D243" s="157" t="s">
        <v>21</v>
      </c>
      <c r="E243" s="84">
        <v>1</v>
      </c>
      <c r="F243" s="81">
        <v>77000</v>
      </c>
      <c r="G243" s="204">
        <v>77000</v>
      </c>
    </row>
    <row r="244" spans="1:7" ht="24">
      <c r="A244" s="79">
        <f t="shared" si="4"/>
        <v>6</v>
      </c>
      <c r="B244" s="80" t="s">
        <v>340</v>
      </c>
      <c r="C244" s="53" t="s">
        <v>14</v>
      </c>
      <c r="D244" s="156" t="s">
        <v>21</v>
      </c>
      <c r="E244" s="86">
        <v>1</v>
      </c>
      <c r="F244" s="91">
        <v>980000</v>
      </c>
      <c r="G244" s="204">
        <v>980000</v>
      </c>
    </row>
    <row r="245" spans="1:7" ht="12.75">
      <c r="A245" s="79">
        <f t="shared" si="4"/>
        <v>7</v>
      </c>
      <c r="B245" s="87" t="s">
        <v>106</v>
      </c>
      <c r="C245" s="88" t="s">
        <v>108</v>
      </c>
      <c r="D245" s="156" t="s">
        <v>21</v>
      </c>
      <c r="E245" s="88">
        <v>1</v>
      </c>
      <c r="F245" s="81">
        <v>60250</v>
      </c>
      <c r="G245" s="203">
        <v>60250</v>
      </c>
    </row>
    <row r="246" spans="1:7" ht="12.75">
      <c r="A246" s="79">
        <f t="shared" si="4"/>
        <v>8</v>
      </c>
      <c r="B246" s="87" t="s">
        <v>106</v>
      </c>
      <c r="C246" s="88" t="s">
        <v>3</v>
      </c>
      <c r="D246" s="156" t="s">
        <v>21</v>
      </c>
      <c r="E246" s="88">
        <v>1</v>
      </c>
      <c r="F246" s="81">
        <v>112000</v>
      </c>
      <c r="G246" s="203">
        <v>112000</v>
      </c>
    </row>
    <row r="247" spans="1:7" ht="36">
      <c r="A247" s="79">
        <f t="shared" si="4"/>
        <v>9</v>
      </c>
      <c r="B247" s="89" t="s">
        <v>136</v>
      </c>
      <c r="C247" s="106" t="s">
        <v>14</v>
      </c>
      <c r="D247" s="156" t="s">
        <v>21</v>
      </c>
      <c r="E247" s="88">
        <v>1</v>
      </c>
      <c r="F247" s="81">
        <v>8288000</v>
      </c>
      <c r="G247" s="203">
        <v>8288000</v>
      </c>
    </row>
    <row r="248" spans="1:7" ht="12.75">
      <c r="A248" s="79">
        <f t="shared" si="4"/>
        <v>10</v>
      </c>
      <c r="B248" s="80" t="s">
        <v>193</v>
      </c>
      <c r="C248" s="53" t="s">
        <v>14</v>
      </c>
      <c r="D248" s="63" t="s">
        <v>23</v>
      </c>
      <c r="E248" s="53">
        <v>1</v>
      </c>
      <c r="F248" s="57">
        <v>4752950</v>
      </c>
      <c r="G248" s="204">
        <v>4752950</v>
      </c>
    </row>
    <row r="249" spans="1:7" ht="12.75">
      <c r="A249" s="79">
        <f t="shared" si="4"/>
        <v>11</v>
      </c>
      <c r="B249" s="80" t="s">
        <v>193</v>
      </c>
      <c r="C249" s="53" t="s">
        <v>14</v>
      </c>
      <c r="D249" s="63" t="s">
        <v>23</v>
      </c>
      <c r="E249" s="53">
        <v>1</v>
      </c>
      <c r="F249" s="57">
        <v>4654124</v>
      </c>
      <c r="G249" s="204">
        <v>4654124</v>
      </c>
    </row>
    <row r="250" spans="1:7" ht="24">
      <c r="A250" s="79">
        <f t="shared" si="4"/>
        <v>12</v>
      </c>
      <c r="B250" s="80" t="s">
        <v>107</v>
      </c>
      <c r="C250" s="53" t="s">
        <v>3</v>
      </c>
      <c r="D250" s="131" t="s">
        <v>21</v>
      </c>
      <c r="E250" s="79">
        <v>1</v>
      </c>
      <c r="F250" s="57">
        <v>89000</v>
      </c>
      <c r="G250" s="203">
        <v>89000</v>
      </c>
    </row>
    <row r="251" spans="1:7" ht="36">
      <c r="A251" s="79">
        <f t="shared" si="4"/>
        <v>13</v>
      </c>
      <c r="B251" s="82" t="s">
        <v>188</v>
      </c>
      <c r="C251" s="86" t="s">
        <v>108</v>
      </c>
      <c r="D251" s="156" t="s">
        <v>21</v>
      </c>
      <c r="E251" s="88">
        <v>1</v>
      </c>
      <c r="F251" s="81">
        <v>163800</v>
      </c>
      <c r="G251" s="203">
        <v>163800</v>
      </c>
    </row>
    <row r="252" spans="1:7" ht="36">
      <c r="A252" s="79">
        <f t="shared" si="4"/>
        <v>14</v>
      </c>
      <c r="B252" s="82" t="s">
        <v>188</v>
      </c>
      <c r="C252" s="86" t="s">
        <v>14</v>
      </c>
      <c r="D252" s="156" t="s">
        <v>21</v>
      </c>
      <c r="E252" s="88">
        <v>1</v>
      </c>
      <c r="F252" s="81">
        <v>818888</v>
      </c>
      <c r="G252" s="203">
        <v>818888</v>
      </c>
    </row>
    <row r="253" spans="1:7" ht="24">
      <c r="A253" s="79">
        <f t="shared" si="4"/>
        <v>15</v>
      </c>
      <c r="B253" s="80" t="s">
        <v>103</v>
      </c>
      <c r="C253" s="53" t="s">
        <v>108</v>
      </c>
      <c r="D253" s="131" t="s">
        <v>21</v>
      </c>
      <c r="E253" s="79">
        <v>1</v>
      </c>
      <c r="F253" s="57">
        <v>299000</v>
      </c>
      <c r="G253" s="203">
        <v>299000</v>
      </c>
    </row>
    <row r="254" spans="1:7" ht="24">
      <c r="A254" s="79">
        <f t="shared" si="4"/>
        <v>16</v>
      </c>
      <c r="B254" s="80" t="s">
        <v>103</v>
      </c>
      <c r="C254" s="53" t="s">
        <v>14</v>
      </c>
      <c r="D254" s="131" t="s">
        <v>21</v>
      </c>
      <c r="E254" s="79">
        <v>1</v>
      </c>
      <c r="F254" s="91">
        <v>1564640</v>
      </c>
      <c r="G254" s="203">
        <v>1564640</v>
      </c>
    </row>
    <row r="255" spans="1:7" ht="36">
      <c r="A255" s="79">
        <f t="shared" si="4"/>
        <v>17</v>
      </c>
      <c r="B255" s="80" t="s">
        <v>195</v>
      </c>
      <c r="C255" s="53" t="s">
        <v>14</v>
      </c>
      <c r="D255" s="131" t="s">
        <v>21</v>
      </c>
      <c r="E255" s="79">
        <v>1</v>
      </c>
      <c r="F255" s="57">
        <v>2876700</v>
      </c>
      <c r="G255" s="203">
        <v>2876700</v>
      </c>
    </row>
    <row r="256" spans="1:7" ht="24">
      <c r="A256" s="79">
        <f t="shared" si="4"/>
        <v>18</v>
      </c>
      <c r="B256" s="82" t="s">
        <v>13</v>
      </c>
      <c r="C256" s="88" t="s">
        <v>108</v>
      </c>
      <c r="D256" s="156" t="s">
        <v>21</v>
      </c>
      <c r="E256" s="88">
        <v>1</v>
      </c>
      <c r="F256" s="81">
        <v>44800</v>
      </c>
      <c r="G256" s="203">
        <v>44800</v>
      </c>
    </row>
    <row r="257" spans="1:7" ht="24">
      <c r="A257" s="79">
        <f t="shared" si="4"/>
        <v>19</v>
      </c>
      <c r="B257" s="82" t="s">
        <v>13</v>
      </c>
      <c r="C257" s="88" t="s">
        <v>14</v>
      </c>
      <c r="D257" s="156" t="s">
        <v>21</v>
      </c>
      <c r="E257" s="88">
        <v>1</v>
      </c>
      <c r="F257" s="81">
        <v>211111</v>
      </c>
      <c r="G257" s="203">
        <v>211111</v>
      </c>
    </row>
    <row r="258" spans="1:7" ht="24">
      <c r="A258" s="79">
        <f t="shared" si="4"/>
        <v>20</v>
      </c>
      <c r="B258" s="80" t="s">
        <v>22</v>
      </c>
      <c r="C258" s="53" t="s">
        <v>108</v>
      </c>
      <c r="D258" s="131" t="s">
        <v>21</v>
      </c>
      <c r="E258" s="79">
        <v>1</v>
      </c>
      <c r="F258" s="91">
        <v>50600</v>
      </c>
      <c r="G258" s="203">
        <v>50600</v>
      </c>
    </row>
    <row r="259" spans="1:7" ht="24">
      <c r="A259" s="79">
        <f t="shared" si="4"/>
        <v>21</v>
      </c>
      <c r="B259" s="80" t="s">
        <v>22</v>
      </c>
      <c r="C259" s="53" t="s">
        <v>3</v>
      </c>
      <c r="D259" s="131" t="s">
        <v>21</v>
      </c>
      <c r="E259" s="79">
        <v>1</v>
      </c>
      <c r="F259" s="91">
        <v>160000</v>
      </c>
      <c r="G259" s="203">
        <v>160000</v>
      </c>
    </row>
    <row r="260" spans="1:7" ht="12.75">
      <c r="A260" s="79">
        <f t="shared" si="4"/>
        <v>22</v>
      </c>
      <c r="B260" s="87" t="s">
        <v>184</v>
      </c>
      <c r="C260" s="63" t="s">
        <v>387</v>
      </c>
      <c r="D260" s="156" t="s">
        <v>21</v>
      </c>
      <c r="E260" s="84">
        <v>1</v>
      </c>
      <c r="F260" s="81">
        <v>514017.27</v>
      </c>
      <c r="G260" s="204">
        <v>514017.27</v>
      </c>
    </row>
    <row r="261" spans="1:7" ht="12.75">
      <c r="A261" s="79">
        <f t="shared" si="4"/>
        <v>23</v>
      </c>
      <c r="B261" s="99" t="s">
        <v>131</v>
      </c>
      <c r="C261" s="63" t="s">
        <v>387</v>
      </c>
      <c r="D261" s="63" t="s">
        <v>21</v>
      </c>
      <c r="E261" s="53">
        <v>1</v>
      </c>
      <c r="F261" s="57">
        <v>121219.28</v>
      </c>
      <c r="G261" s="204">
        <v>121219.28</v>
      </c>
    </row>
    <row r="262" spans="1:7" ht="24">
      <c r="A262" s="79">
        <f t="shared" si="4"/>
        <v>24</v>
      </c>
      <c r="B262" s="82" t="s">
        <v>133</v>
      </c>
      <c r="C262" s="63" t="s">
        <v>387</v>
      </c>
      <c r="D262" s="156" t="s">
        <v>21</v>
      </c>
      <c r="E262" s="88">
        <v>1</v>
      </c>
      <c r="F262" s="81">
        <v>55800</v>
      </c>
      <c r="G262" s="204">
        <v>55800</v>
      </c>
    </row>
    <row r="263" spans="1:7" ht="12.75">
      <c r="A263" s="79">
        <f t="shared" si="4"/>
        <v>25</v>
      </c>
      <c r="B263" s="87" t="s">
        <v>132</v>
      </c>
      <c r="C263" s="63" t="s">
        <v>387</v>
      </c>
      <c r="D263" s="156" t="s">
        <v>21</v>
      </c>
      <c r="E263" s="88">
        <v>1</v>
      </c>
      <c r="F263" s="81">
        <v>160000</v>
      </c>
      <c r="G263" s="204">
        <v>160000</v>
      </c>
    </row>
    <row r="264" spans="1:7" ht="12.75">
      <c r="A264" s="79">
        <f t="shared" si="4"/>
        <v>26</v>
      </c>
      <c r="B264" s="80" t="s">
        <v>399</v>
      </c>
      <c r="C264" s="63" t="s">
        <v>387</v>
      </c>
      <c r="D264" s="156" t="s">
        <v>21</v>
      </c>
      <c r="E264" s="86">
        <v>1</v>
      </c>
      <c r="F264" s="56">
        <v>2500</v>
      </c>
      <c r="G264" s="204">
        <v>2500</v>
      </c>
    </row>
    <row r="265" spans="1:7" ht="24">
      <c r="A265" s="79">
        <f t="shared" si="4"/>
        <v>27</v>
      </c>
      <c r="B265" s="80" t="s">
        <v>400</v>
      </c>
      <c r="C265" s="63" t="s">
        <v>387</v>
      </c>
      <c r="D265" s="156" t="s">
        <v>21</v>
      </c>
      <c r="E265" s="86">
        <v>1</v>
      </c>
      <c r="F265" s="56">
        <v>3200</v>
      </c>
      <c r="G265" s="204">
        <v>3200</v>
      </c>
    </row>
    <row r="266" spans="1:7" ht="12.75">
      <c r="A266" s="79">
        <f t="shared" si="4"/>
        <v>28</v>
      </c>
      <c r="B266" s="159" t="s">
        <v>398</v>
      </c>
      <c r="C266" s="63" t="s">
        <v>387</v>
      </c>
      <c r="D266" s="156" t="s">
        <v>21</v>
      </c>
      <c r="E266" s="86">
        <v>1</v>
      </c>
      <c r="F266" s="56">
        <v>50000</v>
      </c>
      <c r="G266" s="204">
        <v>50000</v>
      </c>
    </row>
    <row r="267" spans="1:7" ht="12.75">
      <c r="A267" s="79">
        <f t="shared" si="4"/>
        <v>29</v>
      </c>
      <c r="B267" s="82" t="s">
        <v>247</v>
      </c>
      <c r="C267" s="63" t="s">
        <v>387</v>
      </c>
      <c r="D267" s="156" t="s">
        <v>21</v>
      </c>
      <c r="E267" s="85">
        <v>1</v>
      </c>
      <c r="F267" s="57">
        <v>4800</v>
      </c>
      <c r="G267" s="204">
        <v>4800</v>
      </c>
    </row>
    <row r="268" spans="1:7" ht="12.75">
      <c r="A268" s="79">
        <f t="shared" si="4"/>
        <v>30</v>
      </c>
      <c r="B268" s="80" t="s">
        <v>225</v>
      </c>
      <c r="C268" s="63" t="s">
        <v>387</v>
      </c>
      <c r="D268" s="63" t="s">
        <v>21</v>
      </c>
      <c r="E268" s="85">
        <v>1</v>
      </c>
      <c r="F268" s="57">
        <v>208000</v>
      </c>
      <c r="G268" s="204">
        <v>208000</v>
      </c>
    </row>
    <row r="269" spans="1:7" ht="12.75">
      <c r="A269" s="79">
        <f t="shared" si="4"/>
        <v>31</v>
      </c>
      <c r="B269" s="80" t="s">
        <v>226</v>
      </c>
      <c r="C269" s="63" t="s">
        <v>387</v>
      </c>
      <c r="D269" s="63" t="s">
        <v>21</v>
      </c>
      <c r="E269" s="85">
        <v>1</v>
      </c>
      <c r="F269" s="56">
        <v>206000</v>
      </c>
      <c r="G269" s="204">
        <v>206000</v>
      </c>
    </row>
    <row r="270" spans="1:7" ht="24">
      <c r="A270" s="79">
        <f t="shared" si="4"/>
        <v>32</v>
      </c>
      <c r="B270" s="82" t="s">
        <v>337</v>
      </c>
      <c r="C270" s="63" t="s">
        <v>387</v>
      </c>
      <c r="D270" s="157" t="s">
        <v>21</v>
      </c>
      <c r="E270" s="84">
        <v>1</v>
      </c>
      <c r="F270" s="81">
        <v>16000</v>
      </c>
      <c r="G270" s="204">
        <v>16000</v>
      </c>
    </row>
    <row r="271" spans="1:7" ht="24">
      <c r="A271" s="79">
        <f t="shared" si="4"/>
        <v>33</v>
      </c>
      <c r="B271" s="80" t="s">
        <v>339</v>
      </c>
      <c r="C271" s="63" t="s">
        <v>387</v>
      </c>
      <c r="D271" s="156" t="s">
        <v>21</v>
      </c>
      <c r="E271" s="86">
        <v>1</v>
      </c>
      <c r="F271" s="91">
        <v>135000</v>
      </c>
      <c r="G271" s="204">
        <v>135000</v>
      </c>
    </row>
    <row r="272" spans="1:7" ht="12.75">
      <c r="A272" s="79">
        <f t="shared" si="4"/>
        <v>34</v>
      </c>
      <c r="B272" s="82" t="s">
        <v>346</v>
      </c>
      <c r="C272" s="63" t="s">
        <v>387</v>
      </c>
      <c r="D272" s="156" t="s">
        <v>21</v>
      </c>
      <c r="E272" s="101">
        <v>1</v>
      </c>
      <c r="F272" s="133">
        <v>200000</v>
      </c>
      <c r="G272" s="204">
        <v>200000</v>
      </c>
    </row>
    <row r="273" spans="1:7" ht="12.75">
      <c r="A273" s="79">
        <f t="shared" si="4"/>
        <v>35</v>
      </c>
      <c r="B273" s="82" t="s">
        <v>358</v>
      </c>
      <c r="C273" s="63" t="s">
        <v>387</v>
      </c>
      <c r="D273" s="156" t="s">
        <v>21</v>
      </c>
      <c r="E273" s="54">
        <v>1</v>
      </c>
      <c r="F273" s="56">
        <v>120000</v>
      </c>
      <c r="G273" s="204">
        <v>120000</v>
      </c>
    </row>
    <row r="274" spans="1:7" ht="12.75">
      <c r="A274" s="79">
        <f t="shared" si="4"/>
        <v>36</v>
      </c>
      <c r="B274" s="82" t="s">
        <v>368</v>
      </c>
      <c r="C274" s="63" t="s">
        <v>387</v>
      </c>
      <c r="D274" s="156" t="s">
        <v>21</v>
      </c>
      <c r="E274" s="125">
        <v>1</v>
      </c>
      <c r="F274" s="126">
        <v>51000</v>
      </c>
      <c r="G274" s="204">
        <v>51000</v>
      </c>
    </row>
    <row r="275" spans="1:7" ht="12.75">
      <c r="A275" s="79">
        <f t="shared" si="4"/>
        <v>37</v>
      </c>
      <c r="B275" s="82" t="s">
        <v>344</v>
      </c>
      <c r="C275" s="63" t="s">
        <v>387</v>
      </c>
      <c r="D275" s="156" t="s">
        <v>21</v>
      </c>
      <c r="E275" s="54">
        <v>1</v>
      </c>
      <c r="F275" s="133">
        <v>152000</v>
      </c>
      <c r="G275" s="204">
        <v>152000</v>
      </c>
    </row>
    <row r="276" spans="1:7" ht="12.75">
      <c r="A276" s="79">
        <f t="shared" si="4"/>
        <v>38</v>
      </c>
      <c r="B276" s="82" t="s">
        <v>359</v>
      </c>
      <c r="C276" s="63" t="s">
        <v>387</v>
      </c>
      <c r="D276" s="156" t="s">
        <v>21</v>
      </c>
      <c r="E276" s="54">
        <v>1</v>
      </c>
      <c r="F276" s="56">
        <v>64000</v>
      </c>
      <c r="G276" s="204">
        <v>64000</v>
      </c>
    </row>
    <row r="277" spans="1:7" ht="12.75">
      <c r="A277" s="79">
        <f t="shared" si="4"/>
        <v>39</v>
      </c>
      <c r="B277" s="82" t="s">
        <v>420</v>
      </c>
      <c r="C277" s="63" t="s">
        <v>387</v>
      </c>
      <c r="D277" s="157" t="s">
        <v>21</v>
      </c>
      <c r="E277" s="84">
        <v>1</v>
      </c>
      <c r="F277" s="81">
        <v>14000</v>
      </c>
      <c r="G277" s="204">
        <v>14000</v>
      </c>
    </row>
    <row r="278" spans="1:7" ht="12.75">
      <c r="A278" s="79">
        <f t="shared" si="4"/>
        <v>40</v>
      </c>
      <c r="B278" s="82" t="s">
        <v>343</v>
      </c>
      <c r="C278" s="63" t="s">
        <v>387</v>
      </c>
      <c r="D278" s="156" t="s">
        <v>21</v>
      </c>
      <c r="E278" s="54">
        <v>1</v>
      </c>
      <c r="F278" s="56">
        <v>22500</v>
      </c>
      <c r="G278" s="204">
        <v>22500</v>
      </c>
    </row>
    <row r="279" spans="1:7" ht="24">
      <c r="A279" s="79">
        <f t="shared" si="4"/>
        <v>41</v>
      </c>
      <c r="B279" s="82" t="s">
        <v>397</v>
      </c>
      <c r="C279" s="63" t="s">
        <v>387</v>
      </c>
      <c r="D279" s="157" t="s">
        <v>21</v>
      </c>
      <c r="E279" s="84">
        <v>1</v>
      </c>
      <c r="F279" s="81">
        <v>65500</v>
      </c>
      <c r="G279" s="204">
        <v>65500</v>
      </c>
    </row>
    <row r="280" spans="1:7" ht="24">
      <c r="A280" s="79">
        <f t="shared" si="4"/>
        <v>42</v>
      </c>
      <c r="B280" s="80" t="s">
        <v>396</v>
      </c>
      <c r="C280" s="63" t="s">
        <v>387</v>
      </c>
      <c r="D280" s="156" t="s">
        <v>21</v>
      </c>
      <c r="E280" s="86">
        <v>1</v>
      </c>
      <c r="F280" s="91">
        <v>102000</v>
      </c>
      <c r="G280" s="204">
        <v>102000</v>
      </c>
    </row>
    <row r="281" spans="1:7" ht="24">
      <c r="A281" s="79">
        <f t="shared" si="4"/>
        <v>43</v>
      </c>
      <c r="B281" s="80" t="s">
        <v>338</v>
      </c>
      <c r="C281" s="63" t="s">
        <v>387</v>
      </c>
      <c r="D281" s="156" t="s">
        <v>21</v>
      </c>
      <c r="E281" s="86">
        <v>1</v>
      </c>
      <c r="F281" s="56">
        <v>54000</v>
      </c>
      <c r="G281" s="204">
        <v>54000</v>
      </c>
    </row>
    <row r="282" spans="1:7" ht="24">
      <c r="A282" s="79">
        <f t="shared" si="4"/>
        <v>44</v>
      </c>
      <c r="B282" s="82" t="s">
        <v>185</v>
      </c>
      <c r="C282" s="63" t="s">
        <v>387</v>
      </c>
      <c r="D282" s="156" t="s">
        <v>21</v>
      </c>
      <c r="E282" s="84">
        <v>1</v>
      </c>
      <c r="F282" s="81">
        <v>212000</v>
      </c>
      <c r="G282" s="204">
        <v>212000</v>
      </c>
    </row>
    <row r="283" spans="1:7" ht="24">
      <c r="A283" s="79">
        <f t="shared" si="4"/>
        <v>45</v>
      </c>
      <c r="B283" s="80" t="s">
        <v>196</v>
      </c>
      <c r="C283" s="63" t="s">
        <v>387</v>
      </c>
      <c r="D283" s="63" t="s">
        <v>21</v>
      </c>
      <c r="E283" s="85">
        <v>1</v>
      </c>
      <c r="F283" s="57">
        <v>54000</v>
      </c>
      <c r="G283" s="204">
        <v>54000</v>
      </c>
    </row>
    <row r="284" spans="1:7" ht="12.75">
      <c r="A284" s="79">
        <f t="shared" si="4"/>
        <v>46</v>
      </c>
      <c r="B284" s="82" t="s">
        <v>348</v>
      </c>
      <c r="C284" s="63" t="s">
        <v>387</v>
      </c>
      <c r="D284" s="156" t="s">
        <v>21</v>
      </c>
      <c r="E284" s="101">
        <v>1</v>
      </c>
      <c r="F284" s="133">
        <v>37800</v>
      </c>
      <c r="G284" s="204">
        <v>37800</v>
      </c>
    </row>
    <row r="285" spans="1:7" ht="12.75">
      <c r="A285" s="79">
        <f t="shared" si="4"/>
        <v>47</v>
      </c>
      <c r="B285" s="82" t="s">
        <v>422</v>
      </c>
      <c r="C285" s="63" t="s">
        <v>387</v>
      </c>
      <c r="D285" s="156" t="s">
        <v>21</v>
      </c>
      <c r="E285" s="101">
        <v>1</v>
      </c>
      <c r="F285" s="133">
        <v>47200</v>
      </c>
      <c r="G285" s="204">
        <v>47200</v>
      </c>
    </row>
    <row r="286" spans="1:7" ht="24">
      <c r="A286" s="79">
        <f t="shared" si="4"/>
        <v>48</v>
      </c>
      <c r="B286" s="82" t="s">
        <v>186</v>
      </c>
      <c r="C286" s="63" t="s">
        <v>387</v>
      </c>
      <c r="D286" s="157" t="s">
        <v>21</v>
      </c>
      <c r="E286" s="84">
        <v>1</v>
      </c>
      <c r="F286" s="81">
        <v>43000</v>
      </c>
      <c r="G286" s="204">
        <v>43000</v>
      </c>
    </row>
    <row r="287" spans="1:7" ht="24">
      <c r="A287" s="79">
        <f t="shared" si="4"/>
        <v>49</v>
      </c>
      <c r="B287" s="82" t="s">
        <v>292</v>
      </c>
      <c r="C287" s="63" t="s">
        <v>387</v>
      </c>
      <c r="D287" s="156" t="s">
        <v>21</v>
      </c>
      <c r="E287" s="54">
        <v>1</v>
      </c>
      <c r="F287" s="56">
        <v>15000</v>
      </c>
      <c r="G287" s="204">
        <v>15000</v>
      </c>
    </row>
    <row r="288" spans="1:7" ht="12.75">
      <c r="A288" s="79">
        <f t="shared" si="4"/>
        <v>50</v>
      </c>
      <c r="B288" s="82" t="s">
        <v>342</v>
      </c>
      <c r="C288" s="63" t="s">
        <v>387</v>
      </c>
      <c r="D288" s="156" t="s">
        <v>21</v>
      </c>
      <c r="E288" s="83">
        <v>1</v>
      </c>
      <c r="F288" s="81">
        <v>91000</v>
      </c>
      <c r="G288" s="204">
        <v>91000</v>
      </c>
    </row>
    <row r="289" spans="1:7" ht="24">
      <c r="A289" s="79">
        <f t="shared" si="4"/>
        <v>51</v>
      </c>
      <c r="B289" s="89" t="s">
        <v>11</v>
      </c>
      <c r="C289" s="63" t="s">
        <v>387</v>
      </c>
      <c r="D289" s="156" t="s">
        <v>21</v>
      </c>
      <c r="E289" s="88">
        <v>1</v>
      </c>
      <c r="F289" s="81">
        <v>189285</v>
      </c>
      <c r="G289" s="203">
        <v>189285</v>
      </c>
    </row>
    <row r="290" spans="1:7" ht="36">
      <c r="A290" s="79">
        <f t="shared" si="4"/>
        <v>52</v>
      </c>
      <c r="B290" s="82" t="s">
        <v>187</v>
      </c>
      <c r="C290" s="63" t="s">
        <v>387</v>
      </c>
      <c r="D290" s="157" t="s">
        <v>21</v>
      </c>
      <c r="E290" s="84">
        <v>2</v>
      </c>
      <c r="F290" s="81">
        <v>112358.4</v>
      </c>
      <c r="G290" s="203">
        <v>224716.8</v>
      </c>
    </row>
    <row r="291" spans="1:7" ht="36">
      <c r="A291" s="79">
        <f t="shared" si="4"/>
        <v>53</v>
      </c>
      <c r="B291" s="82" t="s">
        <v>349</v>
      </c>
      <c r="C291" s="63" t="s">
        <v>387</v>
      </c>
      <c r="D291" s="157" t="s">
        <v>21</v>
      </c>
      <c r="E291" s="84">
        <v>3</v>
      </c>
      <c r="F291" s="81">
        <v>112358.4</v>
      </c>
      <c r="G291" s="203">
        <v>337075.2</v>
      </c>
    </row>
    <row r="292" spans="1:7" ht="24">
      <c r="A292" s="79">
        <f t="shared" si="4"/>
        <v>54</v>
      </c>
      <c r="B292" s="82" t="s">
        <v>228</v>
      </c>
      <c r="C292" s="63" t="s">
        <v>387</v>
      </c>
      <c r="D292" s="156" t="s">
        <v>21</v>
      </c>
      <c r="E292" s="88">
        <v>1</v>
      </c>
      <c r="F292" s="57">
        <v>55000</v>
      </c>
      <c r="G292" s="204">
        <v>55000</v>
      </c>
    </row>
    <row r="293" spans="1:7" ht="12.75">
      <c r="A293" s="79">
        <f t="shared" si="4"/>
        <v>55</v>
      </c>
      <c r="B293" s="80" t="s">
        <v>341</v>
      </c>
      <c r="C293" s="63" t="s">
        <v>387</v>
      </c>
      <c r="D293" s="156" t="s">
        <v>21</v>
      </c>
      <c r="E293" s="86">
        <v>1</v>
      </c>
      <c r="F293" s="56">
        <v>80000</v>
      </c>
      <c r="G293" s="204">
        <v>80000</v>
      </c>
    </row>
    <row r="294" spans="1:7" ht="24">
      <c r="A294" s="79">
        <f t="shared" si="4"/>
        <v>56</v>
      </c>
      <c r="B294" s="80" t="s">
        <v>12</v>
      </c>
      <c r="C294" s="63" t="s">
        <v>387</v>
      </c>
      <c r="D294" s="131" t="s">
        <v>21</v>
      </c>
      <c r="E294" s="79">
        <v>1</v>
      </c>
      <c r="F294" s="57">
        <v>200000</v>
      </c>
      <c r="G294" s="203">
        <v>200000</v>
      </c>
    </row>
    <row r="295" spans="1:7" ht="24">
      <c r="A295" s="79">
        <f t="shared" si="4"/>
        <v>57</v>
      </c>
      <c r="B295" s="123" t="s">
        <v>271</v>
      </c>
      <c r="C295" s="63" t="s">
        <v>387</v>
      </c>
      <c r="D295" s="131" t="s">
        <v>21</v>
      </c>
      <c r="E295" s="102">
        <v>1</v>
      </c>
      <c r="F295" s="103">
        <v>71540</v>
      </c>
      <c r="G295" s="204">
        <v>71540</v>
      </c>
    </row>
    <row r="296" spans="1:7" ht="12.75">
      <c r="A296" s="79">
        <f t="shared" si="4"/>
        <v>58</v>
      </c>
      <c r="B296" s="82" t="s">
        <v>273</v>
      </c>
      <c r="C296" s="63" t="s">
        <v>387</v>
      </c>
      <c r="D296" s="63" t="s">
        <v>21</v>
      </c>
      <c r="E296" s="85">
        <v>1</v>
      </c>
      <c r="F296" s="57">
        <v>89285</v>
      </c>
      <c r="G296" s="204">
        <v>89285</v>
      </c>
    </row>
    <row r="297" spans="1:7" ht="12.75">
      <c r="A297" s="79">
        <f t="shared" si="4"/>
        <v>59</v>
      </c>
      <c r="B297" s="99" t="s">
        <v>135</v>
      </c>
      <c r="C297" s="63" t="s">
        <v>387</v>
      </c>
      <c r="D297" s="63" t="s">
        <v>21</v>
      </c>
      <c r="E297" s="85">
        <v>1</v>
      </c>
      <c r="F297" s="57">
        <v>375000</v>
      </c>
      <c r="G297" s="204">
        <v>375000</v>
      </c>
    </row>
    <row r="298" spans="1:7" ht="12.75">
      <c r="A298" s="79">
        <f t="shared" si="4"/>
        <v>60</v>
      </c>
      <c r="B298" s="82" t="s">
        <v>408</v>
      </c>
      <c r="C298" s="63" t="s">
        <v>387</v>
      </c>
      <c r="D298" s="156" t="s">
        <v>21</v>
      </c>
      <c r="E298" s="54">
        <v>1</v>
      </c>
      <c r="F298" s="56">
        <v>19999.97</v>
      </c>
      <c r="G298" s="204">
        <v>19999.97</v>
      </c>
    </row>
    <row r="299" spans="1:7" ht="12.75">
      <c r="A299" s="79">
        <f t="shared" si="4"/>
        <v>61</v>
      </c>
      <c r="B299" s="82" t="s">
        <v>293</v>
      </c>
      <c r="C299" s="63" t="s">
        <v>387</v>
      </c>
      <c r="D299" s="156" t="s">
        <v>21</v>
      </c>
      <c r="E299" s="54">
        <v>1</v>
      </c>
      <c r="F299" s="56">
        <v>42500</v>
      </c>
      <c r="G299" s="204">
        <v>42500</v>
      </c>
    </row>
    <row r="300" spans="1:7" ht="12.75">
      <c r="A300" s="79">
        <f t="shared" si="4"/>
        <v>62</v>
      </c>
      <c r="B300" s="80" t="s">
        <v>227</v>
      </c>
      <c r="C300" s="63" t="s">
        <v>387</v>
      </c>
      <c r="D300" s="63" t="s">
        <v>21</v>
      </c>
      <c r="E300" s="85">
        <v>1</v>
      </c>
      <c r="F300" s="56">
        <v>178571.43</v>
      </c>
      <c r="G300" s="204">
        <v>178571.43</v>
      </c>
    </row>
    <row r="301" spans="1:7" ht="24">
      <c r="A301" s="79">
        <f t="shared" si="4"/>
        <v>63</v>
      </c>
      <c r="B301" s="80" t="s">
        <v>102</v>
      </c>
      <c r="C301" s="63" t="s">
        <v>387</v>
      </c>
      <c r="D301" s="131" t="s">
        <v>21</v>
      </c>
      <c r="E301" s="79">
        <v>1</v>
      </c>
      <c r="F301" s="57">
        <v>212000</v>
      </c>
      <c r="G301" s="203">
        <v>212000</v>
      </c>
    </row>
    <row r="302" spans="1:7" ht="24">
      <c r="A302" s="79">
        <f t="shared" si="4"/>
        <v>64</v>
      </c>
      <c r="B302" s="82" t="s">
        <v>291</v>
      </c>
      <c r="C302" s="63" t="s">
        <v>387</v>
      </c>
      <c r="D302" s="156" t="s">
        <v>21</v>
      </c>
      <c r="E302" s="54">
        <v>1</v>
      </c>
      <c r="F302" s="56">
        <v>100160</v>
      </c>
      <c r="G302" s="204">
        <v>100160</v>
      </c>
    </row>
    <row r="303" spans="1:7" ht="24">
      <c r="A303" s="79">
        <f t="shared" si="4"/>
        <v>65</v>
      </c>
      <c r="B303" s="80" t="s">
        <v>194</v>
      </c>
      <c r="C303" s="63" t="s">
        <v>387</v>
      </c>
      <c r="D303" s="131" t="s">
        <v>21</v>
      </c>
      <c r="E303" s="79">
        <v>1</v>
      </c>
      <c r="F303" s="57">
        <v>200000</v>
      </c>
      <c r="G303" s="203">
        <v>200000</v>
      </c>
    </row>
    <row r="304" spans="1:7" ht="12.75">
      <c r="A304" s="79">
        <f t="shared" si="4"/>
        <v>66</v>
      </c>
      <c r="B304" s="80" t="s">
        <v>104</v>
      </c>
      <c r="C304" s="63" t="s">
        <v>387</v>
      </c>
      <c r="D304" s="131" t="s">
        <v>21</v>
      </c>
      <c r="E304" s="79">
        <v>1</v>
      </c>
      <c r="F304" s="91">
        <v>200000</v>
      </c>
      <c r="G304" s="203">
        <v>200000</v>
      </c>
    </row>
    <row r="305" spans="1:7" ht="24">
      <c r="A305" s="79">
        <f aca="true" t="shared" si="5" ref="A305:A313">A304+1</f>
        <v>67</v>
      </c>
      <c r="B305" s="82" t="s">
        <v>134</v>
      </c>
      <c r="C305" s="63" t="s">
        <v>387</v>
      </c>
      <c r="D305" s="156" t="s">
        <v>21</v>
      </c>
      <c r="E305" s="88">
        <v>1</v>
      </c>
      <c r="F305" s="81">
        <v>190000</v>
      </c>
      <c r="G305" s="204">
        <v>190000</v>
      </c>
    </row>
    <row r="306" spans="1:7" ht="24">
      <c r="A306" s="79">
        <f t="shared" si="5"/>
        <v>68</v>
      </c>
      <c r="B306" s="82" t="s">
        <v>360</v>
      </c>
      <c r="C306" s="63" t="s">
        <v>387</v>
      </c>
      <c r="D306" s="156" t="s">
        <v>21</v>
      </c>
      <c r="E306" s="54">
        <v>1</v>
      </c>
      <c r="F306" s="56">
        <v>70000</v>
      </c>
      <c r="G306" s="204">
        <v>70000</v>
      </c>
    </row>
    <row r="307" spans="1:7" ht="12.75">
      <c r="A307" s="79">
        <f t="shared" si="5"/>
        <v>69</v>
      </c>
      <c r="B307" s="82" t="s">
        <v>248</v>
      </c>
      <c r="C307" s="63" t="s">
        <v>387</v>
      </c>
      <c r="D307" s="156" t="s">
        <v>21</v>
      </c>
      <c r="E307" s="85">
        <v>1</v>
      </c>
      <c r="F307" s="57">
        <v>210000</v>
      </c>
      <c r="G307" s="204">
        <v>210000</v>
      </c>
    </row>
    <row r="308" spans="1:7" ht="12.75">
      <c r="A308" s="79">
        <f t="shared" si="5"/>
        <v>70</v>
      </c>
      <c r="B308" s="82" t="s">
        <v>294</v>
      </c>
      <c r="C308" s="63" t="s">
        <v>387</v>
      </c>
      <c r="D308" s="156" t="s">
        <v>21</v>
      </c>
      <c r="E308" s="101">
        <v>1</v>
      </c>
      <c r="F308" s="56">
        <v>209160</v>
      </c>
      <c r="G308" s="204">
        <v>209160</v>
      </c>
    </row>
    <row r="309" spans="1:7" ht="12.75">
      <c r="A309" s="79">
        <f t="shared" si="5"/>
        <v>71</v>
      </c>
      <c r="B309" s="80" t="s">
        <v>367</v>
      </c>
      <c r="C309" s="63" t="s">
        <v>387</v>
      </c>
      <c r="D309" s="156" t="s">
        <v>21</v>
      </c>
      <c r="E309" s="125">
        <v>1</v>
      </c>
      <c r="F309" s="126">
        <v>114813</v>
      </c>
      <c r="G309" s="204">
        <v>114813</v>
      </c>
    </row>
    <row r="310" spans="1:7" ht="24">
      <c r="A310" s="79">
        <f t="shared" si="5"/>
        <v>72</v>
      </c>
      <c r="B310" s="164" t="s">
        <v>421</v>
      </c>
      <c r="C310" s="63" t="s">
        <v>387</v>
      </c>
      <c r="D310" s="156" t="s">
        <v>21</v>
      </c>
      <c r="E310" s="85">
        <v>1</v>
      </c>
      <c r="F310" s="57">
        <v>44642</v>
      </c>
      <c r="G310" s="204">
        <v>44642</v>
      </c>
    </row>
    <row r="311" spans="1:7" ht="12.75">
      <c r="A311" s="79">
        <f t="shared" si="5"/>
        <v>73</v>
      </c>
      <c r="B311" s="82" t="s">
        <v>290</v>
      </c>
      <c r="C311" s="63" t="s">
        <v>387</v>
      </c>
      <c r="D311" s="156" t="s">
        <v>21</v>
      </c>
      <c r="E311" s="83">
        <v>1</v>
      </c>
      <c r="F311" s="81">
        <v>30378</v>
      </c>
      <c r="G311" s="204">
        <v>30378</v>
      </c>
    </row>
    <row r="312" spans="1:7" ht="12.75">
      <c r="A312" s="79">
        <f t="shared" si="5"/>
        <v>74</v>
      </c>
      <c r="B312" s="82" t="s">
        <v>201</v>
      </c>
      <c r="C312" s="63" t="s">
        <v>387</v>
      </c>
      <c r="D312" s="156" t="s">
        <v>21</v>
      </c>
      <c r="E312" s="88">
        <v>1</v>
      </c>
      <c r="F312" s="81">
        <v>9750</v>
      </c>
      <c r="G312" s="204">
        <v>9750</v>
      </c>
    </row>
    <row r="313" spans="1:7" ht="12.75">
      <c r="A313" s="79">
        <f t="shared" si="5"/>
        <v>75</v>
      </c>
      <c r="B313" s="82" t="s">
        <v>200</v>
      </c>
      <c r="C313" s="63" t="s">
        <v>387</v>
      </c>
      <c r="D313" s="156" t="s">
        <v>21</v>
      </c>
      <c r="E313" s="88">
        <v>1</v>
      </c>
      <c r="F313" s="81">
        <v>143303.57</v>
      </c>
      <c r="G313" s="204">
        <v>143303.57</v>
      </c>
    </row>
    <row r="314" spans="1:7" ht="12.75">
      <c r="A314" s="195"/>
      <c r="B314" s="196" t="s">
        <v>415</v>
      </c>
      <c r="C314" s="195"/>
      <c r="D314" s="195"/>
      <c r="E314" s="195"/>
      <c r="F314" s="195"/>
      <c r="G314" s="201">
        <f>SUM(G239:G313)</f>
        <v>34857200</v>
      </c>
    </row>
    <row r="317" ht="12.75">
      <c r="A317" s="202" t="s">
        <v>428</v>
      </c>
    </row>
    <row r="319" spans="1:7" ht="12.75">
      <c r="A319" s="63">
        <v>1</v>
      </c>
      <c r="B319" s="82" t="s">
        <v>204</v>
      </c>
      <c r="C319" s="63" t="s">
        <v>387</v>
      </c>
      <c r="D319" s="156" t="s">
        <v>21</v>
      </c>
      <c r="E319" s="85">
        <v>1</v>
      </c>
      <c r="F319" s="57">
        <v>241000</v>
      </c>
      <c r="G319" s="204">
        <v>241000</v>
      </c>
    </row>
    <row r="320" spans="1:7" ht="12.75">
      <c r="A320" s="63">
        <v>2</v>
      </c>
      <c r="B320" s="82" t="s">
        <v>205</v>
      </c>
      <c r="C320" s="63" t="s">
        <v>387</v>
      </c>
      <c r="D320" s="156" t="s">
        <v>21</v>
      </c>
      <c r="E320" s="85">
        <v>1</v>
      </c>
      <c r="F320" s="57">
        <v>64000</v>
      </c>
      <c r="G320" s="204">
        <v>64000</v>
      </c>
    </row>
    <row r="321" spans="1:7" ht="24">
      <c r="A321" s="63">
        <v>3</v>
      </c>
      <c r="B321" s="82" t="s">
        <v>203</v>
      </c>
      <c r="C321" s="63" t="s">
        <v>387</v>
      </c>
      <c r="D321" s="156" t="s">
        <v>21</v>
      </c>
      <c r="E321" s="85">
        <v>1</v>
      </c>
      <c r="F321" s="57">
        <v>2441000</v>
      </c>
      <c r="G321" s="204">
        <v>2441000</v>
      </c>
    </row>
    <row r="322" spans="1:7" ht="12.75">
      <c r="A322" s="63">
        <v>4</v>
      </c>
      <c r="B322" s="82" t="s">
        <v>202</v>
      </c>
      <c r="C322" s="63" t="s">
        <v>387</v>
      </c>
      <c r="D322" s="156" t="s">
        <v>21</v>
      </c>
      <c r="E322" s="88">
        <v>1</v>
      </c>
      <c r="F322" s="81">
        <v>6040000</v>
      </c>
      <c r="G322" s="204">
        <v>6040000</v>
      </c>
    </row>
    <row r="323" spans="1:7" ht="12.75">
      <c r="A323" s="195"/>
      <c r="B323" s="196" t="s">
        <v>423</v>
      </c>
      <c r="C323" s="195"/>
      <c r="D323" s="195"/>
      <c r="E323" s="195"/>
      <c r="F323" s="195"/>
      <c r="G323" s="201">
        <f>SUM(G319:G322)</f>
        <v>8786000</v>
      </c>
    </row>
    <row r="324" ht="12.75">
      <c r="G324" s="205"/>
    </row>
    <row r="325" spans="1:7" ht="12.75">
      <c r="A325" s="79">
        <v>1</v>
      </c>
      <c r="B325" s="80" t="s">
        <v>9</v>
      </c>
      <c r="C325" s="53" t="s">
        <v>108</v>
      </c>
      <c r="D325" s="131" t="s">
        <v>21</v>
      </c>
      <c r="E325" s="53">
        <v>1</v>
      </c>
      <c r="F325" s="91">
        <v>188600</v>
      </c>
      <c r="G325" s="203">
        <v>188600</v>
      </c>
    </row>
    <row r="326" spans="1:7" ht="12.75">
      <c r="A326" s="79">
        <v>2</v>
      </c>
      <c r="B326" s="80" t="s">
        <v>9</v>
      </c>
      <c r="C326" s="53" t="s">
        <v>14</v>
      </c>
      <c r="D326" s="131" t="s">
        <v>21</v>
      </c>
      <c r="E326" s="53">
        <v>1</v>
      </c>
      <c r="F326" s="91">
        <v>917280</v>
      </c>
      <c r="G326" s="203">
        <v>917280</v>
      </c>
    </row>
    <row r="327" spans="1:7" ht="12.75">
      <c r="A327" s="79">
        <v>3</v>
      </c>
      <c r="B327" s="80" t="s">
        <v>16</v>
      </c>
      <c r="C327" s="53" t="s">
        <v>108</v>
      </c>
      <c r="D327" s="63" t="s">
        <v>21</v>
      </c>
      <c r="E327" s="53">
        <v>1</v>
      </c>
      <c r="F327" s="91">
        <v>116878.22</v>
      </c>
      <c r="G327" s="203">
        <v>116878.22</v>
      </c>
    </row>
    <row r="328" spans="1:7" ht="12.75">
      <c r="A328" s="79">
        <v>4</v>
      </c>
      <c r="B328" s="80" t="s">
        <v>16</v>
      </c>
      <c r="C328" s="53" t="s">
        <v>14</v>
      </c>
      <c r="D328" s="63" t="s">
        <v>21</v>
      </c>
      <c r="E328" s="53">
        <v>1</v>
      </c>
      <c r="F328" s="91">
        <v>720000</v>
      </c>
      <c r="G328" s="203">
        <v>720000</v>
      </c>
    </row>
    <row r="329" spans="1:7" ht="12.75">
      <c r="A329" s="63">
        <v>5</v>
      </c>
      <c r="B329" s="82" t="s">
        <v>210</v>
      </c>
      <c r="C329" s="63" t="s">
        <v>387</v>
      </c>
      <c r="D329" s="156" t="s">
        <v>21</v>
      </c>
      <c r="E329" s="85">
        <v>1</v>
      </c>
      <c r="F329" s="57">
        <v>54000</v>
      </c>
      <c r="G329" s="204">
        <v>54000</v>
      </c>
    </row>
    <row r="330" spans="1:7" ht="12.75">
      <c r="A330" s="63">
        <v>6</v>
      </c>
      <c r="B330" s="82" t="s">
        <v>208</v>
      </c>
      <c r="C330" s="63" t="s">
        <v>387</v>
      </c>
      <c r="D330" s="156" t="s">
        <v>21</v>
      </c>
      <c r="E330" s="85">
        <v>1</v>
      </c>
      <c r="F330" s="57">
        <v>207000</v>
      </c>
      <c r="G330" s="204">
        <v>207000</v>
      </c>
    </row>
    <row r="331" spans="1:7" ht="12.75">
      <c r="A331" s="63">
        <v>7</v>
      </c>
      <c r="B331" s="82" t="s">
        <v>206</v>
      </c>
      <c r="C331" s="63" t="s">
        <v>387</v>
      </c>
      <c r="D331" s="156" t="s">
        <v>21</v>
      </c>
      <c r="E331" s="85">
        <v>1</v>
      </c>
      <c r="F331" s="57">
        <v>85000</v>
      </c>
      <c r="G331" s="204">
        <v>85000</v>
      </c>
    </row>
    <row r="332" spans="1:7" ht="12.75">
      <c r="A332" s="63">
        <v>8</v>
      </c>
      <c r="B332" s="82" t="s">
        <v>209</v>
      </c>
      <c r="C332" s="63" t="s">
        <v>387</v>
      </c>
      <c r="D332" s="156" t="s">
        <v>21</v>
      </c>
      <c r="E332" s="85">
        <v>1</v>
      </c>
      <c r="F332" s="57">
        <v>300000</v>
      </c>
      <c r="G332" s="204">
        <v>300000</v>
      </c>
    </row>
    <row r="333" spans="1:7" ht="12.75">
      <c r="A333" s="195"/>
      <c r="B333" s="196" t="s">
        <v>424</v>
      </c>
      <c r="C333" s="195"/>
      <c r="D333" s="195"/>
      <c r="E333" s="195"/>
      <c r="F333" s="195"/>
      <c r="G333" s="201">
        <f>SUM(G325:G332)</f>
        <v>2588758.2199999997</v>
      </c>
    </row>
    <row r="335" spans="1:7" ht="24">
      <c r="A335" s="79">
        <f>A334+1</f>
        <v>1</v>
      </c>
      <c r="B335" s="80" t="s">
        <v>426</v>
      </c>
      <c r="C335" s="53" t="s">
        <v>108</v>
      </c>
      <c r="D335" s="63" t="s">
        <v>21</v>
      </c>
      <c r="E335" s="53">
        <v>1</v>
      </c>
      <c r="F335" s="91">
        <v>2400000</v>
      </c>
      <c r="G335" s="203">
        <f>E335*F335</f>
        <v>2400000</v>
      </c>
    </row>
    <row r="336" spans="1:7" ht="24">
      <c r="A336" s="79">
        <f>A335+1</f>
        <v>2</v>
      </c>
      <c r="B336" s="80" t="s">
        <v>426</v>
      </c>
      <c r="C336" s="53" t="s">
        <v>14</v>
      </c>
      <c r="D336" s="63" t="s">
        <v>21</v>
      </c>
      <c r="E336" s="53">
        <v>1</v>
      </c>
      <c r="F336" s="91">
        <v>12776999.2</v>
      </c>
      <c r="G336" s="203">
        <f>E336*F336</f>
        <v>12776999.2</v>
      </c>
    </row>
    <row r="337" spans="1:7" ht="24">
      <c r="A337" s="79">
        <f>A336+1</f>
        <v>3</v>
      </c>
      <c r="B337" s="80" t="s">
        <v>427</v>
      </c>
      <c r="C337" s="53" t="s">
        <v>14</v>
      </c>
      <c r="D337" s="63" t="s">
        <v>21</v>
      </c>
      <c r="E337" s="53">
        <v>1</v>
      </c>
      <c r="F337" s="91">
        <v>518137.05</v>
      </c>
      <c r="G337" s="203">
        <f>E337*F337</f>
        <v>518137.05</v>
      </c>
    </row>
    <row r="338" spans="1:7" ht="24">
      <c r="A338" s="79">
        <f>A337+1</f>
        <v>4</v>
      </c>
      <c r="B338" s="80" t="s">
        <v>427</v>
      </c>
      <c r="C338" s="53" t="s">
        <v>108</v>
      </c>
      <c r="D338" s="63" t="s">
        <v>21</v>
      </c>
      <c r="E338" s="53">
        <v>1</v>
      </c>
      <c r="F338" s="91">
        <v>71863.75</v>
      </c>
      <c r="G338" s="203">
        <f>E338*F338</f>
        <v>71863.75</v>
      </c>
    </row>
    <row r="339" spans="1:7" ht="12.75">
      <c r="A339" s="195"/>
      <c r="B339" s="196" t="s">
        <v>425</v>
      </c>
      <c r="C339" s="195"/>
      <c r="D339" s="195"/>
      <c r="E339" s="195"/>
      <c r="F339" s="195"/>
      <c r="G339" s="201">
        <f>SUM(G335:G338)</f>
        <v>15767000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Adim</cp:lastModifiedBy>
  <cp:lastPrinted>2017-01-06T11:46:05Z</cp:lastPrinted>
  <dcterms:created xsi:type="dcterms:W3CDTF">2011-11-24T14:34:42Z</dcterms:created>
  <dcterms:modified xsi:type="dcterms:W3CDTF">2017-09-08T04:10:17Z</dcterms:modified>
  <cp:category/>
  <cp:version/>
  <cp:contentType/>
  <cp:contentStatus/>
</cp:coreProperties>
</file>