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276" windowWidth="11160" windowHeight="7140" activeTab="0"/>
  </bookViews>
  <sheets>
    <sheet name="2018 год" sheetId="1" r:id="rId1"/>
  </sheets>
  <definedNames>
    <definedName name="_xlnm.Print_Area" localSheetId="0">'2018 год'!$A$1:$L$370</definedName>
  </definedNames>
  <calcPr fullCalcOnLoad="1" refMode="R1C1"/>
</workbook>
</file>

<file path=xl/sharedStrings.xml><?xml version="1.0" encoding="utf-8"?>
<sst xmlns="http://schemas.openxmlformats.org/spreadsheetml/2006/main" count="1780" uniqueCount="395">
  <si>
    <t>Способ ГЗ</t>
  </si>
  <si>
    <t>Ед.изм.</t>
  </si>
  <si>
    <t>Место поставки</t>
  </si>
  <si>
    <t>ЦП</t>
  </si>
  <si>
    <t>г. Алматы</t>
  </si>
  <si>
    <t>г. Астана</t>
  </si>
  <si>
    <t>Техническое обслуживание систем видеонаблюдения здания</t>
  </si>
  <si>
    <t>К</t>
  </si>
  <si>
    <t>ИТОГО:</t>
  </si>
  <si>
    <t>Услуги телефонной связи</t>
  </si>
  <si>
    <t>ВСЕГО:</t>
  </si>
  <si>
    <t>пачка</t>
  </si>
  <si>
    <t>шт</t>
  </si>
  <si>
    <t>услуга</t>
  </si>
  <si>
    <t>работа</t>
  </si>
  <si>
    <t>Ежедневник</t>
  </si>
  <si>
    <t>упак</t>
  </si>
  <si>
    <t>пач</t>
  </si>
  <si>
    <t>Календарь перекидной</t>
  </si>
  <si>
    <t>бобина</t>
  </si>
  <si>
    <t>Скоросшиватель бумажный</t>
  </si>
  <si>
    <t>Точилка</t>
  </si>
  <si>
    <t>Штрих (набор)</t>
  </si>
  <si>
    <t>Подписка на газеты и журналы</t>
  </si>
  <si>
    <t>Бумага туалетная</t>
  </si>
  <si>
    <t>Салфетки в коробке</t>
  </si>
  <si>
    <t>Мыло хозяйственное</t>
  </si>
  <si>
    <t xml:space="preserve">Мыло туалетное </t>
  </si>
  <si>
    <t>Порошок стиральный  с хлором</t>
  </si>
  <si>
    <t>Комплект сливного и наполнительного механизма для унитаза</t>
  </si>
  <si>
    <t>Сифон для мойки</t>
  </si>
  <si>
    <t>Смеситель для мойки</t>
  </si>
  <si>
    <t>Шланг соединительный (для унитаза и для смесителя)</t>
  </si>
  <si>
    <t>бут</t>
  </si>
  <si>
    <t>кус</t>
  </si>
  <si>
    <t>Растворитель № 646</t>
  </si>
  <si>
    <t>Уайт-спирит</t>
  </si>
  <si>
    <t>Марля</t>
  </si>
  <si>
    <t>Перчатки х/б хозяйственные</t>
  </si>
  <si>
    <t>Чистящее средство для сантехнических изделий</t>
  </si>
  <si>
    <t>Электролампа ДРЛ 250</t>
  </si>
  <si>
    <t>м</t>
  </si>
  <si>
    <t>пар</t>
  </si>
  <si>
    <t>ГУ Архив Президента Республики Казахстан</t>
  </si>
  <si>
    <t>(наименование заказчика)</t>
  </si>
  <si>
    <t>Аккумуляторная батарея гелевая ТР 12-7 12В</t>
  </si>
  <si>
    <t>апрель</t>
  </si>
  <si>
    <t>Цена за единицу, тенге</t>
  </si>
  <si>
    <t>Сумма, утвержденная  для закупки, тенге</t>
  </si>
  <si>
    <t>Количество, объём</t>
  </si>
  <si>
    <t>Наименование товаров, работ и услуг</t>
  </si>
  <si>
    <t>№№ п/п</t>
  </si>
  <si>
    <t>Планируемый срок осуществления госзакупок (месяц)</t>
  </si>
  <si>
    <t>Кран букса (стаканчик, д=40мм)</t>
  </si>
  <si>
    <t>Полотно ножовочное</t>
  </si>
  <si>
    <t>Салфетки в мягкой упаковке</t>
  </si>
  <si>
    <t>Чистящее средство для стекол (запаска)</t>
  </si>
  <si>
    <t>январь</t>
  </si>
  <si>
    <t>март</t>
  </si>
  <si>
    <t>июль</t>
  </si>
  <si>
    <t>май</t>
  </si>
  <si>
    <t>Срок поставки товара, выполнения работ, оказания услуг (календ. дни)</t>
  </si>
  <si>
    <t>Техническое обслуживание бумагорезальной машины</t>
  </si>
  <si>
    <t>Техобслуживание и плановый  ремонт лифта</t>
  </si>
  <si>
    <t>Услуги по предоставлению транспортных средств</t>
  </si>
  <si>
    <t>ПД</t>
  </si>
  <si>
    <t>Сумма без НДС</t>
  </si>
  <si>
    <t>Бумага для заметок в пластик.боксе (9х9х9)</t>
  </si>
  <si>
    <t>Бумага для заметок, индексы ,Stick</t>
  </si>
  <si>
    <t>Ластик (резинка стирательная)</t>
  </si>
  <si>
    <t>Папка для бумаг с завязками</t>
  </si>
  <si>
    <t>Скотч (лента клейкая 15х33)</t>
  </si>
  <si>
    <t>Скотч (лента клейкая 48х66)</t>
  </si>
  <si>
    <t>Вентиль угловой Д=15</t>
  </si>
  <si>
    <t>Фильтр сетевой с выключателем (5-6 розеток)</t>
  </si>
  <si>
    <t>Электролампа накаливания зеркальная R80, R63 Е27 40-100W</t>
  </si>
  <si>
    <t>Электролампа люминисцентная ЛБ L18 W/640</t>
  </si>
  <si>
    <t>Электролампа энергосберегающая 18W Е27</t>
  </si>
  <si>
    <t>шт.</t>
  </si>
  <si>
    <t>Вывоз мусора</t>
  </si>
  <si>
    <t>Дератизационные и дезинсекционные работы</t>
  </si>
  <si>
    <t>Техобслуживание приборов учета расхода тепла и горячей воды (техосмотр, переключение)</t>
  </si>
  <si>
    <t>Сопровождение и системно-техническое обслуживание СЭАГО (в т.ч. обновление лицензионного программного обеспечения)</t>
  </si>
  <si>
    <t>Кисть для клея</t>
  </si>
  <si>
    <t>Ножницы</t>
  </si>
  <si>
    <t>Скобы к степлеру № 10</t>
  </si>
  <si>
    <t>Скобы к степлеру № 24/6</t>
  </si>
  <si>
    <t>Тетрадь 12л. в клетку</t>
  </si>
  <si>
    <t>Тетрадь общая (ф.А-4), в клетку</t>
  </si>
  <si>
    <t>Тетрадь общая (ф.А-5) 96 л. в клетку</t>
  </si>
  <si>
    <t>Файлы (упак. 100 шт)</t>
  </si>
  <si>
    <t>изд</t>
  </si>
  <si>
    <t>Замок навесной</t>
  </si>
  <si>
    <t>Иглы для прошивки документов</t>
  </si>
  <si>
    <t>банка</t>
  </si>
  <si>
    <t>Круг абразивный 32/250, 32/150</t>
  </si>
  <si>
    <t>Формалин</t>
  </si>
  <si>
    <t>литр</t>
  </si>
  <si>
    <t>Швабра для уборки помещений</t>
  </si>
  <si>
    <t>Электролампа галогенная JCDR 220-230V 50W, Д=35, 51 (для стенда)</t>
  </si>
  <si>
    <t>июнь</t>
  </si>
  <si>
    <t>октябрь</t>
  </si>
  <si>
    <t>Информационно-технологическое сопровождение (ИТС) программы 1С Бухгалтерия (подписка)</t>
  </si>
  <si>
    <t xml:space="preserve">Антивирусная программа </t>
  </si>
  <si>
    <t>лиц</t>
  </si>
  <si>
    <t>г.Алматы</t>
  </si>
  <si>
    <t>Энергоснабжение электрической энергией</t>
  </si>
  <si>
    <t>Потребление тепловой энергии (отопление, вентиляция, горячая и химвода)</t>
  </si>
  <si>
    <t>Водоснабжение</t>
  </si>
  <si>
    <t>Отведение сточных вод</t>
  </si>
  <si>
    <t>г.Астана</t>
  </si>
  <si>
    <t>Услуги почтовой связи</t>
  </si>
  <si>
    <t>Услуги фельдъегерской связи</t>
  </si>
  <si>
    <t>Услуги кабельного ТВ</t>
  </si>
  <si>
    <t xml:space="preserve">Услуги по предоставлению транспортных средств </t>
  </si>
  <si>
    <t>компл</t>
  </si>
  <si>
    <t>рул</t>
  </si>
  <si>
    <t>кор</t>
  </si>
  <si>
    <t>путем прямого заключения договора</t>
  </si>
  <si>
    <t>Товары, работы, услуги, приобретение которых осуществляется из одного источника</t>
  </si>
  <si>
    <t>оиппз</t>
  </si>
  <si>
    <t>Пленка химикаты и пр.расходные материалы для СОМ-системы</t>
  </si>
  <si>
    <t>Банковские  услуги (0,3%)</t>
  </si>
  <si>
    <t xml:space="preserve">Бумага "Крафт" (1020х840) </t>
  </si>
  <si>
    <t>Выключатель двойной</t>
  </si>
  <si>
    <t>Выключатель одинарный</t>
  </si>
  <si>
    <t>Информационно-вычислит. услуги (сопровождение программы 1С)</t>
  </si>
  <si>
    <t>февраль</t>
  </si>
  <si>
    <t>Изготовление фирменных бланков (письма, приказы, протоколы) (4000 шт.)</t>
  </si>
  <si>
    <t>Изготовление папок с клапанами (22х31) с трафаретом (700 шт.)</t>
  </si>
  <si>
    <t>Изготовление обложек с трафаретом (3000 шт.)</t>
  </si>
  <si>
    <t>Диски лазерные CD-R (в пластиковых футлярах)</t>
  </si>
  <si>
    <t>Нитки х/б для подшивки дел (1 кг)</t>
  </si>
  <si>
    <t>Отбеливатель порошковый 200 гр.</t>
  </si>
  <si>
    <t>сентябрь</t>
  </si>
  <si>
    <t>Пакеты для мусора на 120 л. (упак. - 10 шт)</t>
  </si>
  <si>
    <t>Обложка для переплета А4 пластиковые, картонные (упак. - 100 шт)</t>
  </si>
  <si>
    <t>Пружины переплетные (гребешки) 8, 16, 22, 28 мм (по 100 шт)</t>
  </si>
  <si>
    <t>Подготовка системы отопления к отопительному сезону с получением акта готовности</t>
  </si>
  <si>
    <t>август</t>
  </si>
  <si>
    <t>Скобы к электрическому степлеру 66/6</t>
  </si>
  <si>
    <t>Техническое обслуживание охранно-тревожной сигнализации</t>
  </si>
  <si>
    <t>Услуги телефонной связи (г. Астана)</t>
  </si>
  <si>
    <t>Картридж для лазерных принтеров SAMSUNG ML-1640, hp LaserJet Р1102, XEROX Phaser 3010</t>
  </si>
  <si>
    <t>Чистящее средство для канализационных труб (жидкое)</t>
  </si>
  <si>
    <t>Чистящее средство для стекол с пульверизатором</t>
  </si>
  <si>
    <t>специфика</t>
  </si>
  <si>
    <t>ноябрь</t>
  </si>
  <si>
    <t>Техническое обслуживание кондиционеров сплит-систем</t>
  </si>
  <si>
    <t>План государственных закупок товаров, работ, услуг на 2018 год</t>
  </si>
  <si>
    <t>Изготовление архивных коробок (500 шт.)</t>
  </si>
  <si>
    <t>Пошив рабочих халатов белых с логотипом Архива (5 шт.)</t>
  </si>
  <si>
    <t>Техническое обслуживание пожарно-охранной сигнализации административного корпуса, архивохранилищ и оборудования системы газового пожаротушения в серверной</t>
  </si>
  <si>
    <t>Техническое обслуживание сетевого оборудования (коридорная печать) и полиграфического комплекса</t>
  </si>
  <si>
    <t>Техническое обслуживание СОМ-системы (SMA 105)</t>
  </si>
  <si>
    <t>Техничесое обслуживание мини АТС и электронной проходной</t>
  </si>
  <si>
    <t>Утилизация ртутьсодержащих ламп  (100 шт.)</t>
  </si>
  <si>
    <t xml:space="preserve">Бумага А-3, пл. 200 г/м2 250 лист/пач. </t>
  </si>
  <si>
    <t>Бумага А-3, пл. 160 г/м2 250 лист/пач. (синяя)</t>
  </si>
  <si>
    <t>Бумага А-3, пл. 90 г/м2 500 лист/пач.</t>
  </si>
  <si>
    <t>Бумага А-3, пл. 100 г/м2 500 лист/пач.</t>
  </si>
  <si>
    <t>Бумага А-3, пл. 160 г/м2 250 лист/пач. (белая)</t>
  </si>
  <si>
    <t xml:space="preserve">Бумага А-3, пл. 250 г/м2 150 лист/пач. </t>
  </si>
  <si>
    <t>Бумага А-4, пл. 80 г/м2, 500 лист/пач.</t>
  </si>
  <si>
    <t xml:space="preserve">Бумага А-4, пл. 130 г/м2 50 лист/пач., глянец </t>
  </si>
  <si>
    <t xml:space="preserve">Бумага А-4, пл. 250 г/м2, 250 лист/пач. </t>
  </si>
  <si>
    <t>Авторучка (синяя)</t>
  </si>
  <si>
    <t>Авторучка (черная, красная)</t>
  </si>
  <si>
    <t>Замок дверной с ручкой</t>
  </si>
  <si>
    <t>Изолента х/б 18*10</t>
  </si>
  <si>
    <t>Кабель телефонный (5,10 м.)</t>
  </si>
  <si>
    <t>Клей канцелярский карандаш 15 гр.</t>
  </si>
  <si>
    <t>Клей ПВА (800 гр.)</t>
  </si>
  <si>
    <t>Коннектор телефонный</t>
  </si>
  <si>
    <t>Кувертка</t>
  </si>
  <si>
    <t>Лопата снегоуборочная</t>
  </si>
  <si>
    <t>Маска медицинская 3-х слойная (50 шт.)</t>
  </si>
  <si>
    <t>Мыло жидкое 280-300 мл.</t>
  </si>
  <si>
    <t>Насадка на швабру из микрофибры</t>
  </si>
  <si>
    <t>Пакеты для мусора на 35 л. (упак. - 50 шт)</t>
  </si>
  <si>
    <t>Пена монтажная</t>
  </si>
  <si>
    <t>Пленка для ламинирования (65*95)</t>
  </si>
  <si>
    <t>Пленка для ламинирования А4</t>
  </si>
  <si>
    <t>Порошок стиральный  для уборки архивохранилищ (400 гр)</t>
  </si>
  <si>
    <t xml:space="preserve">Резинка бельевая </t>
  </si>
  <si>
    <t>Ремень для переноса тяжестей</t>
  </si>
  <si>
    <t>Рулетка 5 м.</t>
  </si>
  <si>
    <t>Салфетки для уборки помещения  из микрофибры</t>
  </si>
  <si>
    <t>Саморезы гипсокартон-дерево</t>
  </si>
  <si>
    <t>Секатор (кусторез)</t>
  </si>
  <si>
    <t>Скотч двухсторонний 30-38 мм.</t>
  </si>
  <si>
    <t>Соль техническая (50 кг.)</t>
  </si>
  <si>
    <t>мешок</t>
  </si>
  <si>
    <t>Стартеры 25 х ST151</t>
  </si>
  <si>
    <t>Хомуты для стяжки D 15-40</t>
  </si>
  <si>
    <t xml:space="preserve">Чистящее средство для канализационных труб (порошок), 90 гр. </t>
  </si>
  <si>
    <t>Чистящее средство универсальное  (порошок)</t>
  </si>
  <si>
    <t>Рабочие станции пользователей</t>
  </si>
  <si>
    <t>Аналоговый термогигрометр</t>
  </si>
  <si>
    <t>Гигрометр психрометрический</t>
  </si>
  <si>
    <t>Дорожка ковровая п/ш</t>
  </si>
  <si>
    <t>Дрель канцелярская для прошивки документов (переплетчик архивный)</t>
  </si>
  <si>
    <t>Комплекс по обеспыливанию дел, книг</t>
  </si>
  <si>
    <t>Кондиционер настенный</t>
  </si>
  <si>
    <t>Кондиционер центральный с холодильной машиной для архивохранилищ</t>
  </si>
  <si>
    <t>компл.</t>
  </si>
  <si>
    <t>Прожектор 100 Вт</t>
  </si>
  <si>
    <t>Прожектор 200 Вт</t>
  </si>
  <si>
    <t>Пресс обжимной для различных видов переплетных и реставрационных работ</t>
  </si>
  <si>
    <t>Резак настольный для бумаги</t>
  </si>
  <si>
    <t>Снегоуборочная машина</t>
  </si>
  <si>
    <t>Стеллаж металлический стационарный полочный</t>
  </si>
  <si>
    <t>Стеллаж мобильный двусторонний в комплекте для хранилищ</t>
  </si>
  <si>
    <t>Стремянка алюминиевая 4-х ступенч.</t>
  </si>
  <si>
    <t>Телевизор</t>
  </si>
  <si>
    <t>Телефонный аппарат</t>
  </si>
  <si>
    <t>Шкаф металлический двудверный для хранилища секретных дел</t>
  </si>
  <si>
    <t>Кресло руководителя</t>
  </si>
  <si>
    <t>Кресло офисное</t>
  </si>
  <si>
    <t>Стулья для посетителей</t>
  </si>
  <si>
    <t>Стулья для читателей</t>
  </si>
  <si>
    <t xml:space="preserve">Стулья </t>
  </si>
  <si>
    <t>Стол компьютерный</t>
  </si>
  <si>
    <t>Стол рабочий офисный</t>
  </si>
  <si>
    <t>Шкаф для документов закрытый</t>
  </si>
  <si>
    <t>Дюбель 6х30, 6х40</t>
  </si>
  <si>
    <t>Шкаф для одежды</t>
  </si>
  <si>
    <t>Госповерка и текущий ремонт приборов давления и температуры</t>
  </si>
  <si>
    <t>Изготовление баннеров</t>
  </si>
  <si>
    <t>Кресло для президиума</t>
  </si>
  <si>
    <t>Представительские расходы</t>
  </si>
  <si>
    <t>Заместитель директора - уполномоченный</t>
  </si>
  <si>
    <t>по государственным закупкам</t>
  </si>
  <si>
    <t>Суйнишев Д.А.</t>
  </si>
  <si>
    <t>Сопровождение и системно-техническое обслуживание Единая информационно-поисковая система "Электронный архив"(ЕИПСЭА)</t>
  </si>
  <si>
    <t>Исполнитель: Сауытжанова Н.С.</t>
  </si>
  <si>
    <t>Переходник диаметр 32*40мм</t>
  </si>
  <si>
    <t>Адаптер диаметр  32*40мм</t>
  </si>
  <si>
    <t>Адаптер диаметр 25*32мм</t>
  </si>
  <si>
    <t xml:space="preserve">Сверло по металлу диаметр 4мм </t>
  </si>
  <si>
    <t>Труба пластиковая диаметр 32мм</t>
  </si>
  <si>
    <t>Услуги по обработке сайта (Хостинг)</t>
  </si>
  <si>
    <t>Диск  для болгарки диаметр 180мм</t>
  </si>
  <si>
    <t xml:space="preserve">Изготовление жалюзи </t>
  </si>
  <si>
    <t>Текущий ремонт жалюзи</t>
  </si>
  <si>
    <t>Утилизация оборудования</t>
  </si>
  <si>
    <t>Ящик для ключей</t>
  </si>
  <si>
    <t>Шуруповерт</t>
  </si>
  <si>
    <t>Многозадачная комплексная система оцифровки и документооборота с использованием контроля доступа</t>
  </si>
  <si>
    <t>Перчатки резиновые латекс</t>
  </si>
  <si>
    <t>Авторучка мет корпус (синяя)</t>
  </si>
  <si>
    <t xml:space="preserve">Источник бесперебойного питания 800 VA </t>
  </si>
  <si>
    <t>Услуги по предоставлению копий чертежей проектной документации здания Архива</t>
  </si>
  <si>
    <t>Внешний жесткий диск 2TB</t>
  </si>
  <si>
    <t>Маркер текстовой (6цветов)</t>
  </si>
  <si>
    <t>Карандаш с резинкой</t>
  </si>
  <si>
    <t>Ведро оцинкованное</t>
  </si>
  <si>
    <t>Ведро пластиковое</t>
  </si>
  <si>
    <t>Нож строительный</t>
  </si>
  <si>
    <t>Салфетки из микрофибры 35*35</t>
  </si>
  <si>
    <t>Метла  чий без черенка</t>
  </si>
  <si>
    <t>Текущий ремонт  9-этажного здания архивохранилищ</t>
  </si>
  <si>
    <t xml:space="preserve">Текущий ремонт административного здания и лабораторного корпуса </t>
  </si>
  <si>
    <t>Изготовление мебели (стол офисный)</t>
  </si>
  <si>
    <t>Услуга по заправке картриджей</t>
  </si>
  <si>
    <t>Кондиционер для серверного помещения</t>
  </si>
  <si>
    <t>Пошив рабочих халатов (15 шт.)</t>
  </si>
  <si>
    <t>Текущий ремонт акустической системы</t>
  </si>
  <si>
    <t>Шпагат полипропиленовый</t>
  </si>
  <si>
    <t>Увлажнитель для пальцев</t>
  </si>
  <si>
    <t xml:space="preserve">Мешки строительные для мусора </t>
  </si>
  <si>
    <t>Отвертки</t>
  </si>
  <si>
    <t>Скоросшиватель пластиковый</t>
  </si>
  <si>
    <t>Лопата совковая</t>
  </si>
  <si>
    <t>Лопата штыковая</t>
  </si>
  <si>
    <t>Корзина для мусора</t>
  </si>
  <si>
    <t>Герметик (силикон прозрачный)</t>
  </si>
  <si>
    <t>Груши резиновые</t>
  </si>
  <si>
    <t>Тряпка из микрофибры</t>
  </si>
  <si>
    <t>Фильтр сетевой 3м</t>
  </si>
  <si>
    <t>Текущий ремонт компьютера</t>
  </si>
  <si>
    <t>Изготовление конвертов с трафаретом (А3,А4,А5,27*22) (300 шт.)</t>
  </si>
  <si>
    <t>Проведение обучающего семинара</t>
  </si>
  <si>
    <t>Проведение профилактических испытаний  электрооборудования</t>
  </si>
  <si>
    <t>Услуги по замене и установке манометров (30шт) и термометров (10шт)</t>
  </si>
  <si>
    <t>Услуги по химчистке ковровых изделий (360м2)</t>
  </si>
  <si>
    <t>Услуга по замене запорной арматуры ввода холодного водоснабжения в здании Архива</t>
  </si>
  <si>
    <t>Текущий ремонт выставочных стендов и стеллажей</t>
  </si>
  <si>
    <t>Высокоскоростной потоковый сканер формата А3 с планшетным устройством сканирования.</t>
  </si>
  <si>
    <t>Визуализатор документов</t>
  </si>
  <si>
    <t>Видеокамера</t>
  </si>
  <si>
    <t>Жесткий диск 2Тб (для видеорегистратора)</t>
  </si>
  <si>
    <t>Наушники накладные (съемный провод 1,2м)</t>
  </si>
  <si>
    <t>Портрет Президента РК</t>
  </si>
  <si>
    <t>Пылесос для уборки помещений</t>
  </si>
  <si>
    <t>Сварочный аппарат инверторный с дисплеем</t>
  </si>
  <si>
    <t>Стремянка алюминиевая 3 ступени</t>
  </si>
  <si>
    <t>Сушилка раскладная</t>
  </si>
  <si>
    <t>Термогигрометр</t>
  </si>
  <si>
    <t>Флаг РК</t>
  </si>
  <si>
    <t>Электрическая газонокосилка (триммер)</t>
  </si>
  <si>
    <t>Тележка для перевозки дел,книг</t>
  </si>
  <si>
    <t>Изготовление дивана тахта</t>
  </si>
  <si>
    <t>Монтажные работы по установке камер видеонаблюдения в читальном зале</t>
  </si>
  <si>
    <t>Ремонт (обтяжка) мягкой мебели</t>
  </si>
  <si>
    <t>Текущий ремонт шлагбаума</t>
  </si>
  <si>
    <t xml:space="preserve">Услуги по редактированию,экспорту и прикреплению электронных описей </t>
  </si>
  <si>
    <t>Картридж для лазерных принтеров SAMSUNG ML-1640</t>
  </si>
  <si>
    <t>Калькулятор 12-разрядный</t>
  </si>
  <si>
    <t>Флешки (1гб,8гб,16гб)</t>
  </si>
  <si>
    <t>Почва для комнатных растений (10л)</t>
  </si>
  <si>
    <t>Фильтр сетевой (3м,6 разъемов )</t>
  </si>
  <si>
    <t>Зеркало в раме</t>
  </si>
  <si>
    <t>Стаканы стеклянные</t>
  </si>
  <si>
    <t>Удлинитель силовой (50м)</t>
  </si>
  <si>
    <t>комп</t>
  </si>
  <si>
    <t>Отвертки (РН1,РН2,с плоским жалом)</t>
  </si>
  <si>
    <t>Кабель медный трехжильный (4мм2)</t>
  </si>
  <si>
    <t>Кабель канал</t>
  </si>
  <si>
    <t>Замок дверной врезной в комплекте с ручкой</t>
  </si>
  <si>
    <t>Раковина для туалета</t>
  </si>
  <si>
    <t>Видеорегистратор с блоком питания</t>
  </si>
  <si>
    <t>Видеоусилитель сигнала (флешка)</t>
  </si>
  <si>
    <t>Кабель UTP 5Е сечение 8*0,5 (2 бухты*355м)</t>
  </si>
  <si>
    <t>Флажки настольные</t>
  </si>
  <si>
    <t>Ящик для ключей (на 20 ключей)</t>
  </si>
  <si>
    <t>Вентиль шаровый бронзовый (15мм)</t>
  </si>
  <si>
    <t>Ключи имбусовые в комплекте</t>
  </si>
  <si>
    <t>Ключи шестигранные в комплекте</t>
  </si>
  <si>
    <t>Ежедневник датированный VIP</t>
  </si>
  <si>
    <t>Календаль настенный квартальный</t>
  </si>
  <si>
    <t>Календарь настольный</t>
  </si>
  <si>
    <t>Карта памяти для фотоаппарата</t>
  </si>
  <si>
    <t>Вентиль шаровый бронзовый (20мм)</t>
  </si>
  <si>
    <t>Ключи рожковые (19мм, 22мм, 24мм, 27мм, 30мм)</t>
  </si>
  <si>
    <t>Комплекты офисной мебели для кабинета руководителя, приемной,читального зала и рабочей зоны</t>
  </si>
  <si>
    <t>Офисные сейфы</t>
  </si>
  <si>
    <t>Сумка для фотоаппарата</t>
  </si>
  <si>
    <t>Услуги по прокладке кабелей и машрутизаторов локальной связи в читальном зале</t>
  </si>
  <si>
    <t>Обучение по программе Пожарно-технического минимума</t>
  </si>
  <si>
    <t>Услуга по замене водомера с модемом</t>
  </si>
  <si>
    <t>Изготовление офисных табличек</t>
  </si>
  <si>
    <t>Пошив рабочих халатов (10 шт.)</t>
  </si>
  <si>
    <t>Изготовление имиджевой продукции (пакеты,ручки)</t>
  </si>
  <si>
    <t>Ковровые изделия (ковер - 3 шт, дорожки - 8 шт)</t>
  </si>
  <si>
    <t>Кондиционер настенный сплит-систем</t>
  </si>
  <si>
    <t>Светильник настольный</t>
  </si>
  <si>
    <t>Перфоратор 1050W</t>
  </si>
  <si>
    <t>Углошлифовальный аппарат d-150</t>
  </si>
  <si>
    <t>Шуруповерт 14,4V</t>
  </si>
  <si>
    <t>Аппарат для сварки пластиковх труб</t>
  </si>
  <si>
    <t>Выставочная витрина</t>
  </si>
  <si>
    <t>Выставочный стеллаж</t>
  </si>
  <si>
    <t>Доска магнитно-маркерная</t>
  </si>
  <si>
    <t xml:space="preserve">Источник бесперебойного питания </t>
  </si>
  <si>
    <t>Тумба под стеллаж</t>
  </si>
  <si>
    <t xml:space="preserve">Скотч бумажный </t>
  </si>
  <si>
    <t>Утеплитель для окон самоклеющийся</t>
  </si>
  <si>
    <t>Линолеум</t>
  </si>
  <si>
    <t>Плинтус (6 см)</t>
  </si>
  <si>
    <t>Комплектующие к плинтусам</t>
  </si>
  <si>
    <t>Эмаль глянцевая (3кг)</t>
  </si>
  <si>
    <t>Эмаль для радиаторов (1кг)</t>
  </si>
  <si>
    <t>Краска водоэмульсионная (15кг)</t>
  </si>
  <si>
    <t>Спецодежда зимняя мужская</t>
  </si>
  <si>
    <t>Гирлянды в комплекте</t>
  </si>
  <si>
    <t>Смеситель стойка для душа</t>
  </si>
  <si>
    <t>Мойка накладная (80*50)</t>
  </si>
  <si>
    <t>Смеситель на мойку</t>
  </si>
  <si>
    <t>Шланг соединительный для мойки ( 60см)</t>
  </si>
  <si>
    <t>Сверло по бетону (№6,8,10,12,14)</t>
  </si>
  <si>
    <t>Диск для шлифмашины д-150</t>
  </si>
  <si>
    <t>Бита для перфоратора</t>
  </si>
  <si>
    <t>м2</t>
  </si>
  <si>
    <t>Ключ газовый (трубный) №1,№2</t>
  </si>
  <si>
    <t>Обогреватели маслянные</t>
  </si>
  <si>
    <t>Калька (10 м)</t>
  </si>
  <si>
    <t>Изготовление стенда - пресс стена 6х3м</t>
  </si>
  <si>
    <t>Услуга по доступу к сайту журнала "Государственный заказ"</t>
  </si>
  <si>
    <t>Холодильник</t>
  </si>
  <si>
    <t>декабрь</t>
  </si>
  <si>
    <t>Стойка мобильная под телевизор</t>
  </si>
  <si>
    <t>Щит противопожарный в комплекте</t>
  </si>
  <si>
    <t>Фильтр для воды</t>
  </si>
  <si>
    <t>Щит металлический</t>
  </si>
  <si>
    <t>Работы по монтажу кабелей телефонной линии</t>
  </si>
  <si>
    <t>Услуга по ремонту и установке противопожарного оборудования</t>
  </si>
  <si>
    <t>Плинтус для столешницы (3,05м)</t>
  </si>
  <si>
    <t>Панель МДФ</t>
  </si>
  <si>
    <t>Порог (90см)</t>
  </si>
  <si>
    <t>Порог (1,80см)</t>
  </si>
  <si>
    <t>Нагель-дюбель (6*40)</t>
  </si>
  <si>
    <t>Нагель-дюбель (6*60)</t>
  </si>
  <si>
    <t>Кулер для сервера (вентилятор)</t>
  </si>
  <si>
    <t>Утверждено Приказом №98-П от 14.12.2018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</si>
</sst>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0.0000"/>
    <numFmt numFmtId="174" formatCode="_-* #,##0.0_р_._-;\-* #,##0.0_р_._-;_-* &quot;-&quot;_р_._-;_-@_-"/>
    <numFmt numFmtId="175" formatCode="_-* #,##0.00_р_._-;\-* #,##0.00_р_._-;_-* &quot;-&quot;_р_._-;_-@_-"/>
    <numFmt numFmtId="176" formatCode="0.00000"/>
    <numFmt numFmtId="177" formatCode="0.000000"/>
    <numFmt numFmtId="178" formatCode="#,##0.0000"/>
  </numFmts>
  <fonts count="55"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 Cyr"/>
      <family val="0"/>
    </font>
    <font>
      <sz val="8"/>
      <color indexed="17"/>
      <name val="Arial Cyr"/>
      <family val="0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 Cyr"/>
      <family val="0"/>
    </font>
    <font>
      <sz val="8"/>
      <color rgb="FF00B050"/>
      <name val="Arial Cyr"/>
      <family val="0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left" vertical="center"/>
    </xf>
    <xf numFmtId="2" fontId="52" fillId="33" borderId="0" xfId="0" applyNumberFormat="1" applyFont="1" applyFill="1" applyAlignment="1">
      <alignment/>
    </xf>
    <xf numFmtId="0" fontId="52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 horizontal="center" vertical="justify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1" fontId="52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12" fillId="33" borderId="0" xfId="0" applyFont="1" applyFill="1" applyAlignment="1">
      <alignment horizont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right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top"/>
    </xf>
    <xf numFmtId="0" fontId="1" fillId="33" borderId="14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/>
    </xf>
    <xf numFmtId="2" fontId="52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wrapText="1"/>
    </xf>
    <xf numFmtId="49" fontId="4" fillId="33" borderId="0" xfId="53" applyNumberFormat="1" applyFont="1" applyFill="1" applyBorder="1" applyAlignment="1" applyProtection="1">
      <alignment vertical="center" wrapText="1"/>
      <protection locked="0"/>
    </xf>
    <xf numFmtId="0" fontId="4" fillId="33" borderId="0" xfId="53" applyFont="1" applyFill="1" applyBorder="1" applyAlignment="1" applyProtection="1">
      <alignment vertical="center" wrapText="1"/>
      <protection locked="0"/>
    </xf>
    <xf numFmtId="1" fontId="4" fillId="33" borderId="0" xfId="53" applyNumberFormat="1" applyFont="1" applyFill="1" applyBorder="1" applyAlignment="1" applyProtection="1">
      <alignment vertical="center" wrapText="1"/>
      <protection locked="0"/>
    </xf>
    <xf numFmtId="4" fontId="4" fillId="33" borderId="0" xfId="53" applyNumberFormat="1" applyFont="1" applyFill="1" applyBorder="1" applyAlignment="1" applyProtection="1">
      <alignment vertical="center" wrapText="1"/>
      <protection hidden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vertical="center"/>
    </xf>
    <xf numFmtId="0" fontId="52" fillId="33" borderId="0" xfId="0" applyFont="1" applyFill="1" applyAlignment="1">
      <alignment/>
    </xf>
    <xf numFmtId="49" fontId="54" fillId="33" borderId="0" xfId="53" applyNumberFormat="1" applyFont="1" applyFill="1" applyBorder="1" applyAlignment="1" applyProtection="1">
      <alignment vertical="center" wrapText="1"/>
      <protection locked="0"/>
    </xf>
    <xf numFmtId="0" fontId="54" fillId="33" borderId="0" xfId="53" applyFont="1" applyFill="1" applyBorder="1" applyAlignment="1" applyProtection="1">
      <alignment vertical="center" wrapText="1"/>
      <protection locked="0"/>
    </xf>
    <xf numFmtId="1" fontId="54" fillId="33" borderId="0" xfId="53" applyNumberFormat="1" applyFont="1" applyFill="1" applyBorder="1" applyAlignment="1" applyProtection="1">
      <alignment vertical="center" wrapText="1"/>
      <protection locked="0"/>
    </xf>
    <xf numFmtId="4" fontId="54" fillId="33" borderId="0" xfId="53" applyNumberFormat="1" applyFont="1" applyFill="1" applyBorder="1" applyAlignment="1" applyProtection="1">
      <alignment vertical="center" wrapText="1"/>
      <protection hidden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wrapText="1"/>
    </xf>
    <xf numFmtId="3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1" fontId="10" fillId="33" borderId="0" xfId="0" applyNumberFormat="1" applyFont="1" applyFill="1" applyBorder="1" applyAlignment="1">
      <alignment horizontal="right"/>
    </xf>
    <xf numFmtId="1" fontId="1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 wrapText="1"/>
    </xf>
    <xf numFmtId="0" fontId="10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1" fillId="33" borderId="0" xfId="0" applyFont="1" applyFill="1" applyAlignment="1">
      <alignment wrapText="1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/>
    </xf>
    <xf numFmtId="0" fontId="13" fillId="33" borderId="0" xfId="0" applyFont="1" applyFill="1" applyAlignment="1">
      <alignment vertical="center"/>
    </xf>
    <xf numFmtId="49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/>
    </xf>
    <xf numFmtId="1" fontId="1" fillId="0" borderId="10" xfId="54" applyNumberFormat="1" applyFont="1" applyFill="1" applyBorder="1" applyAlignment="1">
      <alignment horizontal="center" vertical="top" wrapText="1"/>
      <protection/>
    </xf>
    <xf numFmtId="3" fontId="1" fillId="0" borderId="10" xfId="54" applyNumberFormat="1" applyFont="1" applyFill="1" applyBorder="1" applyAlignment="1">
      <alignment vertical="top" wrapTex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/>
    </xf>
    <xf numFmtId="0" fontId="7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right"/>
    </xf>
    <xf numFmtId="0" fontId="1" fillId="33" borderId="19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52" fillId="33" borderId="19" xfId="0" applyFont="1" applyFill="1" applyBorder="1" applyAlignment="1">
      <alignment/>
    </xf>
    <xf numFmtId="0" fontId="1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1" fillId="33" borderId="17" xfId="0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 horizontal="center" vertical="justify" wrapText="1"/>
    </xf>
    <xf numFmtId="0" fontId="1" fillId="33" borderId="21" xfId="0" applyFont="1" applyFill="1" applyBorder="1" applyAlignment="1">
      <alignment vertical="center" wrapText="1"/>
    </xf>
    <xf numFmtId="0" fontId="1" fillId="33" borderId="21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3" fontId="10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1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0"/>
  <sheetViews>
    <sheetView tabSelected="1" zoomScale="110" zoomScaleNormal="110" workbookViewId="0" topLeftCell="A337">
      <selection activeCell="E67" sqref="E67"/>
    </sheetView>
  </sheetViews>
  <sheetFormatPr defaultColWidth="9.125" defaultRowHeight="12.75"/>
  <cols>
    <col min="1" max="1" width="5.625" style="50" customWidth="1"/>
    <col min="2" max="2" width="33.50390625" style="51" customWidth="1"/>
    <col min="3" max="3" width="5.50390625" style="47" customWidth="1"/>
    <col min="4" max="4" width="6.125" style="46" customWidth="1"/>
    <col min="5" max="5" width="5.50390625" style="47" customWidth="1"/>
    <col min="6" max="6" width="8.625" style="46" customWidth="1"/>
    <col min="7" max="7" width="12.875" style="46" customWidth="1"/>
    <col min="8" max="8" width="15.00390625" style="48" customWidth="1"/>
    <col min="9" max="9" width="8.00390625" style="47" customWidth="1"/>
    <col min="10" max="10" width="6.625" style="47" customWidth="1"/>
    <col min="11" max="11" width="10.00390625" style="47" customWidth="1"/>
    <col min="12" max="12" width="8.875" style="46" customWidth="1"/>
    <col min="13" max="16384" width="9.125" style="49" customWidth="1"/>
  </cols>
  <sheetData>
    <row r="1" spans="1:11" ht="14.25" customHeight="1">
      <c r="A1" s="140" t="s">
        <v>43</v>
      </c>
      <c r="B1" s="140"/>
      <c r="C1" s="140"/>
      <c r="F1" s="48"/>
      <c r="G1" s="48"/>
      <c r="K1" s="48"/>
    </row>
    <row r="2" spans="1:11" ht="12" customHeight="1">
      <c r="A2" s="141" t="s">
        <v>44</v>
      </c>
      <c r="B2" s="141"/>
      <c r="C2" s="45"/>
      <c r="F2" s="48"/>
      <c r="G2" s="48"/>
      <c r="K2" s="48"/>
    </row>
    <row r="3" spans="7:11" ht="12" customHeight="1">
      <c r="G3" s="89"/>
      <c r="H3" s="135" t="s">
        <v>394</v>
      </c>
      <c r="J3" s="89"/>
      <c r="K3" s="89"/>
    </row>
    <row r="4" ht="12" customHeight="1"/>
    <row r="5" spans="1:11" ht="12.75">
      <c r="A5" s="52"/>
      <c r="B5" s="137" t="s">
        <v>149</v>
      </c>
      <c r="C5" s="137"/>
      <c r="D5" s="137"/>
      <c r="E5" s="137"/>
      <c r="F5" s="137"/>
      <c r="G5" s="137"/>
      <c r="H5" s="137"/>
      <c r="I5" s="137"/>
      <c r="J5" s="137"/>
      <c r="K5" s="138"/>
    </row>
    <row r="6" spans="1:11" ht="12.75">
      <c r="A6" s="52"/>
      <c r="B6" s="53"/>
      <c r="J6" s="139"/>
      <c r="K6" s="139"/>
    </row>
    <row r="7" spans="1:18" s="59" customFormat="1" ht="101.25" customHeight="1">
      <c r="A7" s="19" t="s">
        <v>51</v>
      </c>
      <c r="B7" s="19" t="s">
        <v>50</v>
      </c>
      <c r="C7" s="19" t="s">
        <v>0</v>
      </c>
      <c r="D7" s="19" t="s">
        <v>1</v>
      </c>
      <c r="E7" s="19" t="s">
        <v>49</v>
      </c>
      <c r="F7" s="19" t="s">
        <v>47</v>
      </c>
      <c r="G7" s="19" t="s">
        <v>48</v>
      </c>
      <c r="H7" s="19" t="s">
        <v>66</v>
      </c>
      <c r="I7" s="19" t="s">
        <v>52</v>
      </c>
      <c r="J7" s="25" t="s">
        <v>61</v>
      </c>
      <c r="K7" s="19" t="s">
        <v>2</v>
      </c>
      <c r="L7" s="19" t="s">
        <v>146</v>
      </c>
      <c r="M7" s="54"/>
      <c r="N7" s="55"/>
      <c r="O7" s="56"/>
      <c r="P7" s="56"/>
      <c r="Q7" s="57"/>
      <c r="R7" s="58"/>
    </row>
    <row r="8" spans="1:12" s="60" customFormat="1" ht="13.5" customHeight="1">
      <c r="A8" s="7">
        <v>1</v>
      </c>
      <c r="B8" s="6" t="s">
        <v>163</v>
      </c>
      <c r="C8" s="17" t="s">
        <v>3</v>
      </c>
      <c r="D8" s="11" t="s">
        <v>17</v>
      </c>
      <c r="E8" s="26">
        <v>400</v>
      </c>
      <c r="F8" s="18">
        <v>1117.79</v>
      </c>
      <c r="G8" s="10">
        <v>447104</v>
      </c>
      <c r="H8" s="10">
        <f aca="true" t="shared" si="0" ref="H8:H53">G8/1.12</f>
        <v>399199.99999999994</v>
      </c>
      <c r="I8" s="7" t="s">
        <v>100</v>
      </c>
      <c r="J8" s="7">
        <v>15</v>
      </c>
      <c r="K8" s="7" t="s">
        <v>4</v>
      </c>
      <c r="L8" s="7">
        <v>149</v>
      </c>
    </row>
    <row r="9" spans="1:12" s="60" customFormat="1" ht="15" customHeight="1">
      <c r="A9" s="7">
        <f>A8+1</f>
        <v>2</v>
      </c>
      <c r="B9" s="6" t="s">
        <v>289</v>
      </c>
      <c r="C9" s="7" t="s">
        <v>7</v>
      </c>
      <c r="D9" s="11" t="s">
        <v>78</v>
      </c>
      <c r="E9" s="26">
        <v>2</v>
      </c>
      <c r="F9" s="18">
        <v>334880</v>
      </c>
      <c r="G9" s="10">
        <f aca="true" t="shared" si="1" ref="G9:G49">E9*F9</f>
        <v>669760</v>
      </c>
      <c r="H9" s="10">
        <f t="shared" si="0"/>
        <v>598000</v>
      </c>
      <c r="I9" s="7" t="s">
        <v>134</v>
      </c>
      <c r="J9" s="7">
        <v>60</v>
      </c>
      <c r="K9" s="7" t="s">
        <v>4</v>
      </c>
      <c r="L9" s="7">
        <v>414</v>
      </c>
    </row>
    <row r="10" spans="1:12" s="60" customFormat="1" ht="24.75" customHeight="1">
      <c r="A10" s="7">
        <f aca="true" t="shared" si="2" ref="A10:A53">A9+1</f>
        <v>3</v>
      </c>
      <c r="B10" s="6" t="s">
        <v>288</v>
      </c>
      <c r="C10" s="7" t="s">
        <v>7</v>
      </c>
      <c r="D10" s="11" t="s">
        <v>78</v>
      </c>
      <c r="E10" s="26">
        <v>6</v>
      </c>
      <c r="F10" s="18">
        <v>1800000</v>
      </c>
      <c r="G10" s="92">
        <v>10800000.02</v>
      </c>
      <c r="H10" s="10">
        <f t="shared" si="0"/>
        <v>9642857.160714284</v>
      </c>
      <c r="I10" s="7" t="s">
        <v>134</v>
      </c>
      <c r="J10" s="7">
        <v>60</v>
      </c>
      <c r="K10" s="7" t="s">
        <v>4</v>
      </c>
      <c r="L10" s="7">
        <v>414</v>
      </c>
    </row>
    <row r="11" spans="1:12" s="60" customFormat="1" ht="24.75" customHeight="1">
      <c r="A11" s="7">
        <f t="shared" si="2"/>
        <v>4</v>
      </c>
      <c r="B11" s="6" t="s">
        <v>288</v>
      </c>
      <c r="C11" s="7" t="s">
        <v>7</v>
      </c>
      <c r="D11" s="11" t="s">
        <v>78</v>
      </c>
      <c r="E11" s="26">
        <v>1</v>
      </c>
      <c r="F11" s="18">
        <v>1800000</v>
      </c>
      <c r="G11" s="10">
        <f>E11*F11</f>
        <v>1800000</v>
      </c>
      <c r="H11" s="10">
        <f>G11/1.12</f>
        <v>1607142.857142857</v>
      </c>
      <c r="I11" s="7" t="s">
        <v>380</v>
      </c>
      <c r="J11" s="7">
        <v>20</v>
      </c>
      <c r="K11" s="7" t="s">
        <v>4</v>
      </c>
      <c r="L11" s="7">
        <v>414</v>
      </c>
    </row>
    <row r="12" spans="1:12" s="1" customFormat="1" ht="12.75">
      <c r="A12" s="7">
        <f t="shared" si="2"/>
        <v>5</v>
      </c>
      <c r="B12" s="6" t="s">
        <v>150</v>
      </c>
      <c r="C12" s="7" t="s">
        <v>7</v>
      </c>
      <c r="D12" s="19" t="s">
        <v>13</v>
      </c>
      <c r="E12" s="8">
        <v>1</v>
      </c>
      <c r="F12" s="9">
        <v>1249252.48</v>
      </c>
      <c r="G12" s="10">
        <f t="shared" si="1"/>
        <v>1249252.48</v>
      </c>
      <c r="H12" s="10">
        <f t="shared" si="0"/>
        <v>1115403.9999999998</v>
      </c>
      <c r="I12" s="7" t="s">
        <v>139</v>
      </c>
      <c r="J12" s="7">
        <v>30</v>
      </c>
      <c r="K12" s="7" t="s">
        <v>4</v>
      </c>
      <c r="L12" s="7">
        <v>159</v>
      </c>
    </row>
    <row r="13" spans="1:12" s="1" customFormat="1" ht="27" customHeight="1">
      <c r="A13" s="7">
        <f t="shared" si="2"/>
        <v>6</v>
      </c>
      <c r="B13" s="6" t="s">
        <v>344</v>
      </c>
      <c r="C13" s="7" t="s">
        <v>3</v>
      </c>
      <c r="D13" s="19" t="s">
        <v>205</v>
      </c>
      <c r="E13" s="8">
        <v>1</v>
      </c>
      <c r="F13" s="9">
        <v>218900</v>
      </c>
      <c r="G13" s="10">
        <f t="shared" si="1"/>
        <v>218900</v>
      </c>
      <c r="H13" s="10">
        <f t="shared" si="0"/>
        <v>195446.42857142855</v>
      </c>
      <c r="I13" s="7" t="s">
        <v>101</v>
      </c>
      <c r="J13" s="7">
        <v>15</v>
      </c>
      <c r="K13" s="7" t="s">
        <v>4</v>
      </c>
      <c r="L13" s="7">
        <v>414</v>
      </c>
    </row>
    <row r="14" spans="1:12" s="1" customFormat="1" ht="12.75">
      <c r="A14" s="7">
        <f t="shared" si="2"/>
        <v>7</v>
      </c>
      <c r="B14" s="6" t="s">
        <v>202</v>
      </c>
      <c r="C14" s="7" t="s">
        <v>7</v>
      </c>
      <c r="D14" s="19" t="s">
        <v>78</v>
      </c>
      <c r="E14" s="8">
        <v>1</v>
      </c>
      <c r="F14" s="9">
        <v>7000000</v>
      </c>
      <c r="G14" s="10">
        <f t="shared" si="1"/>
        <v>7000000</v>
      </c>
      <c r="H14" s="10">
        <f t="shared" si="0"/>
        <v>6249999.999999999</v>
      </c>
      <c r="I14" s="7" t="s">
        <v>127</v>
      </c>
      <c r="J14" s="7">
        <v>60</v>
      </c>
      <c r="K14" s="7" t="s">
        <v>4</v>
      </c>
      <c r="L14" s="7">
        <v>414</v>
      </c>
    </row>
    <row r="15" spans="1:12" s="1" customFormat="1" ht="37.5" customHeight="1">
      <c r="A15" s="7">
        <f t="shared" si="2"/>
        <v>8</v>
      </c>
      <c r="B15" s="6" t="s">
        <v>335</v>
      </c>
      <c r="C15" s="7" t="s">
        <v>7</v>
      </c>
      <c r="D15" s="19" t="s">
        <v>205</v>
      </c>
      <c r="E15" s="8">
        <v>1</v>
      </c>
      <c r="F15" s="9">
        <v>3147200</v>
      </c>
      <c r="G15" s="10">
        <f t="shared" si="1"/>
        <v>3147200</v>
      </c>
      <c r="H15" s="10">
        <f t="shared" si="0"/>
        <v>2809999.9999999995</v>
      </c>
      <c r="I15" s="7" t="s">
        <v>101</v>
      </c>
      <c r="J15" s="7">
        <v>30</v>
      </c>
      <c r="K15" s="7" t="s">
        <v>4</v>
      </c>
      <c r="L15" s="7">
        <v>414</v>
      </c>
    </row>
    <row r="16" spans="1:12" s="1" customFormat="1" ht="12.75">
      <c r="A16" s="7">
        <f t="shared" si="2"/>
        <v>9</v>
      </c>
      <c r="B16" s="14" t="s">
        <v>265</v>
      </c>
      <c r="C16" s="7" t="s">
        <v>3</v>
      </c>
      <c r="D16" s="19" t="s">
        <v>78</v>
      </c>
      <c r="E16" s="8">
        <v>1</v>
      </c>
      <c r="F16" s="9">
        <v>142800</v>
      </c>
      <c r="G16" s="10">
        <f t="shared" si="1"/>
        <v>142800</v>
      </c>
      <c r="H16" s="10">
        <f t="shared" si="0"/>
        <v>127499.99999999999</v>
      </c>
      <c r="I16" s="7" t="s">
        <v>58</v>
      </c>
      <c r="J16" s="7">
        <v>20</v>
      </c>
      <c r="K16" s="7" t="s">
        <v>4</v>
      </c>
      <c r="L16" s="7">
        <v>414</v>
      </c>
    </row>
    <row r="17" spans="1:12" s="1" customFormat="1" ht="12.75">
      <c r="A17" s="7">
        <f t="shared" si="2"/>
        <v>10</v>
      </c>
      <c r="B17" s="14" t="s">
        <v>203</v>
      </c>
      <c r="C17" s="7" t="s">
        <v>3</v>
      </c>
      <c r="D17" s="19" t="s">
        <v>78</v>
      </c>
      <c r="E17" s="8">
        <v>1</v>
      </c>
      <c r="F17" s="9">
        <v>66666</v>
      </c>
      <c r="G17" s="10">
        <f t="shared" si="1"/>
        <v>66666</v>
      </c>
      <c r="H17" s="10">
        <f t="shared" si="0"/>
        <v>59523.21428571428</v>
      </c>
      <c r="I17" s="7" t="s">
        <v>46</v>
      </c>
      <c r="J17" s="7">
        <v>20</v>
      </c>
      <c r="K17" s="7" t="s">
        <v>4</v>
      </c>
      <c r="L17" s="7">
        <v>414</v>
      </c>
    </row>
    <row r="18" spans="1:12" s="1" customFormat="1" ht="24" customHeight="1">
      <c r="A18" s="7">
        <f t="shared" si="2"/>
        <v>11</v>
      </c>
      <c r="B18" s="6" t="s">
        <v>204</v>
      </c>
      <c r="C18" s="7" t="s">
        <v>7</v>
      </c>
      <c r="D18" s="19" t="s">
        <v>205</v>
      </c>
      <c r="E18" s="8">
        <v>1</v>
      </c>
      <c r="F18" s="9">
        <v>64759520</v>
      </c>
      <c r="G18" s="10">
        <f t="shared" si="1"/>
        <v>64759520</v>
      </c>
      <c r="H18" s="10">
        <f t="shared" si="0"/>
        <v>57820999.99999999</v>
      </c>
      <c r="I18" s="7" t="s">
        <v>139</v>
      </c>
      <c r="J18" s="7">
        <v>120</v>
      </c>
      <c r="K18" s="7" t="s">
        <v>4</v>
      </c>
      <c r="L18" s="7">
        <v>414</v>
      </c>
    </row>
    <row r="19" spans="1:12" s="1" customFormat="1" ht="12.75">
      <c r="A19" s="7">
        <f t="shared" si="2"/>
        <v>12</v>
      </c>
      <c r="B19" s="6" t="s">
        <v>229</v>
      </c>
      <c r="C19" s="7" t="s">
        <v>7</v>
      </c>
      <c r="D19" s="19" t="s">
        <v>78</v>
      </c>
      <c r="E19" s="8">
        <v>5</v>
      </c>
      <c r="F19" s="9">
        <v>44800</v>
      </c>
      <c r="G19" s="10">
        <f t="shared" si="1"/>
        <v>224000</v>
      </c>
      <c r="H19" s="10">
        <f t="shared" si="0"/>
        <v>199999.99999999997</v>
      </c>
      <c r="I19" s="7" t="s">
        <v>59</v>
      </c>
      <c r="J19" s="7">
        <v>15</v>
      </c>
      <c r="K19" s="7" t="s">
        <v>4</v>
      </c>
      <c r="L19" s="7">
        <v>414</v>
      </c>
    </row>
    <row r="20" spans="1:12" s="1" customFormat="1" ht="12.75">
      <c r="A20" s="7">
        <f t="shared" si="2"/>
        <v>13</v>
      </c>
      <c r="B20" s="27" t="s">
        <v>218</v>
      </c>
      <c r="C20" s="7" t="s">
        <v>7</v>
      </c>
      <c r="D20" s="11" t="s">
        <v>12</v>
      </c>
      <c r="E20" s="8">
        <v>5</v>
      </c>
      <c r="F20" s="9">
        <v>14285.71</v>
      </c>
      <c r="G20" s="10">
        <f t="shared" si="1"/>
        <v>71428.54999999999</v>
      </c>
      <c r="H20" s="10">
        <f t="shared" si="0"/>
        <v>63775.49107142856</v>
      </c>
      <c r="I20" s="7" t="s">
        <v>59</v>
      </c>
      <c r="J20" s="7">
        <v>15</v>
      </c>
      <c r="K20" s="7" t="s">
        <v>4</v>
      </c>
      <c r="L20" s="7">
        <v>414</v>
      </c>
    </row>
    <row r="21" spans="1:12" s="1" customFormat="1" ht="12.75">
      <c r="A21" s="7">
        <f t="shared" si="2"/>
        <v>14</v>
      </c>
      <c r="B21" s="27" t="s">
        <v>218</v>
      </c>
      <c r="C21" s="7" t="s">
        <v>3</v>
      </c>
      <c r="D21" s="11" t="s">
        <v>12</v>
      </c>
      <c r="E21" s="8">
        <v>10</v>
      </c>
      <c r="F21" s="9">
        <v>21813.12</v>
      </c>
      <c r="G21" s="10">
        <f t="shared" si="1"/>
        <v>218131.19999999998</v>
      </c>
      <c r="H21" s="10">
        <f t="shared" si="0"/>
        <v>194759.99999999997</v>
      </c>
      <c r="I21" s="7" t="s">
        <v>147</v>
      </c>
      <c r="J21" s="7">
        <v>15</v>
      </c>
      <c r="K21" s="7" t="s">
        <v>4</v>
      </c>
      <c r="L21" s="7">
        <v>414</v>
      </c>
    </row>
    <row r="22" spans="1:12" s="1" customFormat="1" ht="12.75">
      <c r="A22" s="7">
        <f t="shared" si="2"/>
        <v>15</v>
      </c>
      <c r="B22" s="27" t="s">
        <v>217</v>
      </c>
      <c r="C22" s="7" t="s">
        <v>7</v>
      </c>
      <c r="D22" s="11" t="s">
        <v>12</v>
      </c>
      <c r="E22" s="8">
        <v>1</v>
      </c>
      <c r="F22" s="9">
        <v>72321.43</v>
      </c>
      <c r="G22" s="10">
        <f t="shared" si="1"/>
        <v>72321.43</v>
      </c>
      <c r="H22" s="10">
        <f t="shared" si="0"/>
        <v>64572.70535714285</v>
      </c>
      <c r="I22" s="7" t="s">
        <v>59</v>
      </c>
      <c r="J22" s="7">
        <v>15</v>
      </c>
      <c r="K22" s="7" t="s">
        <v>4</v>
      </c>
      <c r="L22" s="7">
        <v>414</v>
      </c>
    </row>
    <row r="23" spans="1:12" s="1" customFormat="1" ht="36" customHeight="1">
      <c r="A23" s="7">
        <f t="shared" si="2"/>
        <v>16</v>
      </c>
      <c r="B23" s="16" t="s">
        <v>248</v>
      </c>
      <c r="C23" s="7" t="s">
        <v>7</v>
      </c>
      <c r="D23" s="11" t="s">
        <v>12</v>
      </c>
      <c r="E23" s="8">
        <v>1</v>
      </c>
      <c r="F23" s="9">
        <v>66584000</v>
      </c>
      <c r="G23" s="10">
        <f t="shared" si="1"/>
        <v>66584000</v>
      </c>
      <c r="H23" s="10">
        <f t="shared" si="0"/>
        <v>59449999.99999999</v>
      </c>
      <c r="I23" s="7" t="s">
        <v>59</v>
      </c>
      <c r="J23" s="7">
        <v>90</v>
      </c>
      <c r="K23" s="7" t="s">
        <v>4</v>
      </c>
      <c r="L23" s="7">
        <v>414</v>
      </c>
    </row>
    <row r="24" spans="1:12" s="1" customFormat="1" ht="12.75">
      <c r="A24" s="7">
        <f t="shared" si="2"/>
        <v>17</v>
      </c>
      <c r="B24" s="16" t="s">
        <v>345</v>
      </c>
      <c r="C24" s="11" t="s">
        <v>3</v>
      </c>
      <c r="D24" s="11" t="s">
        <v>78</v>
      </c>
      <c r="E24" s="8">
        <v>8</v>
      </c>
      <c r="F24" s="9">
        <v>116480</v>
      </c>
      <c r="G24" s="92">
        <f t="shared" si="1"/>
        <v>931840</v>
      </c>
      <c r="H24" s="10">
        <f t="shared" si="0"/>
        <v>831999.9999999999</v>
      </c>
      <c r="I24" s="7" t="s">
        <v>147</v>
      </c>
      <c r="J24" s="7">
        <v>15</v>
      </c>
      <c r="K24" s="7" t="s">
        <v>4</v>
      </c>
      <c r="L24" s="7">
        <v>414</v>
      </c>
    </row>
    <row r="25" spans="1:12" s="1" customFormat="1" ht="12.75">
      <c r="A25" s="7">
        <f t="shared" si="2"/>
        <v>18</v>
      </c>
      <c r="B25" s="16" t="s">
        <v>336</v>
      </c>
      <c r="C25" s="11" t="s">
        <v>3</v>
      </c>
      <c r="D25" s="11" t="s">
        <v>12</v>
      </c>
      <c r="E25" s="8">
        <v>2</v>
      </c>
      <c r="F25" s="9">
        <v>117400</v>
      </c>
      <c r="G25" s="92">
        <f t="shared" si="1"/>
        <v>234800</v>
      </c>
      <c r="H25" s="10">
        <f t="shared" si="0"/>
        <v>209642.85714285713</v>
      </c>
      <c r="I25" s="7" t="s">
        <v>101</v>
      </c>
      <c r="J25" s="7">
        <v>15</v>
      </c>
      <c r="K25" s="7" t="s">
        <v>4</v>
      </c>
      <c r="L25" s="7">
        <v>414</v>
      </c>
    </row>
    <row r="26" spans="1:12" s="4" customFormat="1" ht="22.5" customHeight="1">
      <c r="A26" s="7">
        <f t="shared" si="2"/>
        <v>19</v>
      </c>
      <c r="B26" s="14" t="s">
        <v>121</v>
      </c>
      <c r="C26" s="17" t="s">
        <v>7</v>
      </c>
      <c r="D26" s="11" t="s">
        <v>115</v>
      </c>
      <c r="E26" s="8">
        <v>5</v>
      </c>
      <c r="F26" s="18">
        <v>424140</v>
      </c>
      <c r="G26" s="10">
        <f t="shared" si="1"/>
        <v>2120700</v>
      </c>
      <c r="H26" s="10">
        <f t="shared" si="0"/>
        <v>1893482.1428571427</v>
      </c>
      <c r="I26" s="7" t="s">
        <v>59</v>
      </c>
      <c r="J26" s="7">
        <v>30</v>
      </c>
      <c r="K26" s="7" t="s">
        <v>4</v>
      </c>
      <c r="L26" s="7">
        <v>149</v>
      </c>
    </row>
    <row r="27" spans="1:12" s="4" customFormat="1" ht="25.5" customHeight="1">
      <c r="A27" s="7">
        <f t="shared" si="2"/>
        <v>20</v>
      </c>
      <c r="B27" s="14" t="s">
        <v>208</v>
      </c>
      <c r="C27" s="17" t="s">
        <v>7</v>
      </c>
      <c r="D27" s="11" t="s">
        <v>78</v>
      </c>
      <c r="E27" s="8">
        <v>1</v>
      </c>
      <c r="F27" s="18">
        <v>174890</v>
      </c>
      <c r="G27" s="10">
        <f>E27*F27</f>
        <v>174890</v>
      </c>
      <c r="H27" s="10">
        <f t="shared" si="0"/>
        <v>156151.7857142857</v>
      </c>
      <c r="I27" s="7" t="s">
        <v>127</v>
      </c>
      <c r="J27" s="7">
        <v>45</v>
      </c>
      <c r="K27" s="7" t="s">
        <v>4</v>
      </c>
      <c r="L27" s="7">
        <v>414</v>
      </c>
    </row>
    <row r="28" spans="1:12" s="2" customFormat="1" ht="12.75">
      <c r="A28" s="7">
        <f t="shared" si="2"/>
        <v>21</v>
      </c>
      <c r="B28" s="6" t="s">
        <v>197</v>
      </c>
      <c r="C28" s="17" t="s">
        <v>7</v>
      </c>
      <c r="D28" s="11" t="s">
        <v>78</v>
      </c>
      <c r="E28" s="7">
        <v>21</v>
      </c>
      <c r="F28" s="18">
        <v>178000</v>
      </c>
      <c r="G28" s="10">
        <f t="shared" si="1"/>
        <v>3738000</v>
      </c>
      <c r="H28" s="10">
        <f t="shared" si="0"/>
        <v>3337499.9999999995</v>
      </c>
      <c r="I28" s="7" t="s">
        <v>127</v>
      </c>
      <c r="J28" s="7">
        <v>30</v>
      </c>
      <c r="K28" s="7" t="s">
        <v>4</v>
      </c>
      <c r="L28" s="7">
        <v>414</v>
      </c>
    </row>
    <row r="29" spans="1:12" s="2" customFormat="1" ht="12.75">
      <c r="A29" s="7">
        <f t="shared" si="2"/>
        <v>22</v>
      </c>
      <c r="B29" s="6" t="s">
        <v>197</v>
      </c>
      <c r="C29" s="17" t="s">
        <v>3</v>
      </c>
      <c r="D29" s="11" t="s">
        <v>12</v>
      </c>
      <c r="E29" s="7">
        <v>9</v>
      </c>
      <c r="F29" s="18">
        <v>246176</v>
      </c>
      <c r="G29" s="10">
        <f>E29*F29</f>
        <v>2215584</v>
      </c>
      <c r="H29" s="10">
        <f t="shared" si="0"/>
        <v>1978199.9999999998</v>
      </c>
      <c r="I29" s="7" t="s">
        <v>147</v>
      </c>
      <c r="J29" s="7">
        <v>30</v>
      </c>
      <c r="K29" s="7" t="s">
        <v>4</v>
      </c>
      <c r="L29" s="7">
        <v>414</v>
      </c>
    </row>
    <row r="30" spans="1:12" s="2" customFormat="1" ht="12.75">
      <c r="A30" s="7">
        <f t="shared" si="2"/>
        <v>23</v>
      </c>
      <c r="B30" s="6" t="s">
        <v>210</v>
      </c>
      <c r="C30" s="17" t="s">
        <v>3</v>
      </c>
      <c r="D30" s="11" t="s">
        <v>78</v>
      </c>
      <c r="E30" s="7">
        <v>1</v>
      </c>
      <c r="F30" s="18">
        <v>151200</v>
      </c>
      <c r="G30" s="10">
        <f>E30*F30</f>
        <v>151200</v>
      </c>
      <c r="H30" s="10">
        <f t="shared" si="0"/>
        <v>135000</v>
      </c>
      <c r="I30" s="7" t="s">
        <v>134</v>
      </c>
      <c r="J30" s="7">
        <v>15</v>
      </c>
      <c r="K30" s="7" t="s">
        <v>4</v>
      </c>
      <c r="L30" s="7">
        <v>414</v>
      </c>
    </row>
    <row r="31" spans="1:12" s="2" customFormat="1" ht="33.75" customHeight="1">
      <c r="A31" s="7">
        <f t="shared" si="2"/>
        <v>24</v>
      </c>
      <c r="B31" s="6" t="s">
        <v>82</v>
      </c>
      <c r="C31" s="17" t="s">
        <v>65</v>
      </c>
      <c r="D31" s="11" t="s">
        <v>13</v>
      </c>
      <c r="E31" s="7">
        <v>1</v>
      </c>
      <c r="F31" s="18">
        <v>1400000</v>
      </c>
      <c r="G31" s="10">
        <f t="shared" si="1"/>
        <v>1400000</v>
      </c>
      <c r="H31" s="10">
        <f t="shared" si="0"/>
        <v>1249999.9999999998</v>
      </c>
      <c r="I31" s="7" t="s">
        <v>57</v>
      </c>
      <c r="J31" s="7">
        <v>60</v>
      </c>
      <c r="K31" s="7" t="s">
        <v>4</v>
      </c>
      <c r="L31" s="7">
        <v>159</v>
      </c>
    </row>
    <row r="32" spans="1:12" s="2" customFormat="1" ht="20.25">
      <c r="A32" s="7">
        <f t="shared" si="2"/>
        <v>25</v>
      </c>
      <c r="B32" s="6" t="s">
        <v>211</v>
      </c>
      <c r="C32" s="17" t="s">
        <v>7</v>
      </c>
      <c r="D32" s="11" t="s">
        <v>78</v>
      </c>
      <c r="E32" s="7">
        <v>25</v>
      </c>
      <c r="F32" s="18">
        <v>23759.99</v>
      </c>
      <c r="G32" s="10">
        <f t="shared" si="1"/>
        <v>593999.75</v>
      </c>
      <c r="H32" s="10">
        <f t="shared" si="0"/>
        <v>530356.919642857</v>
      </c>
      <c r="I32" s="7" t="s">
        <v>59</v>
      </c>
      <c r="J32" s="7">
        <v>20</v>
      </c>
      <c r="K32" s="7" t="s">
        <v>4</v>
      </c>
      <c r="L32" s="7">
        <v>414</v>
      </c>
    </row>
    <row r="33" spans="1:13" s="2" customFormat="1" ht="20.25">
      <c r="A33" s="7">
        <f t="shared" si="2"/>
        <v>26</v>
      </c>
      <c r="B33" s="6" t="s">
        <v>212</v>
      </c>
      <c r="C33" s="17" t="s">
        <v>7</v>
      </c>
      <c r="D33" s="11" t="s">
        <v>205</v>
      </c>
      <c r="E33" s="7">
        <v>1</v>
      </c>
      <c r="F33" s="18">
        <v>36153239.36</v>
      </c>
      <c r="G33" s="92">
        <f t="shared" si="1"/>
        <v>36153239.36</v>
      </c>
      <c r="H33" s="10">
        <f t="shared" si="0"/>
        <v>32279677.999999996</v>
      </c>
      <c r="I33" s="7" t="s">
        <v>59</v>
      </c>
      <c r="J33" s="7">
        <v>90</v>
      </c>
      <c r="K33" s="7" t="s">
        <v>4</v>
      </c>
      <c r="L33" s="7">
        <v>414</v>
      </c>
      <c r="M33" s="90"/>
    </row>
    <row r="34" spans="1:12" s="2" customFormat="1" ht="12.75">
      <c r="A34" s="7">
        <f t="shared" si="2"/>
        <v>27</v>
      </c>
      <c r="B34" s="14" t="s">
        <v>221</v>
      </c>
      <c r="C34" s="17" t="s">
        <v>7</v>
      </c>
      <c r="D34" s="11" t="s">
        <v>12</v>
      </c>
      <c r="E34" s="8">
        <v>20</v>
      </c>
      <c r="F34" s="9">
        <v>4464.29</v>
      </c>
      <c r="G34" s="10">
        <f t="shared" si="1"/>
        <v>89285.8</v>
      </c>
      <c r="H34" s="10">
        <f t="shared" si="0"/>
        <v>79719.46428571428</v>
      </c>
      <c r="I34" s="7" t="s">
        <v>59</v>
      </c>
      <c r="J34" s="7">
        <v>20</v>
      </c>
      <c r="K34" s="7" t="s">
        <v>4</v>
      </c>
      <c r="L34" s="7">
        <v>414</v>
      </c>
    </row>
    <row r="35" spans="1:12" s="1" customFormat="1" ht="12.75">
      <c r="A35" s="7">
        <f t="shared" si="2"/>
        <v>28</v>
      </c>
      <c r="B35" s="14" t="s">
        <v>219</v>
      </c>
      <c r="C35" s="17" t="s">
        <v>7</v>
      </c>
      <c r="D35" s="11" t="s">
        <v>12</v>
      </c>
      <c r="E35" s="8">
        <v>2</v>
      </c>
      <c r="F35" s="9">
        <v>17857.14</v>
      </c>
      <c r="G35" s="10">
        <f t="shared" si="1"/>
        <v>35714.28</v>
      </c>
      <c r="H35" s="10">
        <f t="shared" si="0"/>
        <v>31887.749999999996</v>
      </c>
      <c r="I35" s="7" t="s">
        <v>59</v>
      </c>
      <c r="J35" s="7">
        <v>20</v>
      </c>
      <c r="K35" s="7" t="s">
        <v>4</v>
      </c>
      <c r="L35" s="7">
        <v>414</v>
      </c>
    </row>
    <row r="36" spans="1:12" s="1" customFormat="1" ht="12.75">
      <c r="A36" s="7">
        <f t="shared" si="2"/>
        <v>29</v>
      </c>
      <c r="B36" s="14" t="s">
        <v>220</v>
      </c>
      <c r="C36" s="17" t="s">
        <v>7</v>
      </c>
      <c r="D36" s="11" t="s">
        <v>12</v>
      </c>
      <c r="E36" s="8">
        <v>12</v>
      </c>
      <c r="F36" s="9">
        <v>17857.14</v>
      </c>
      <c r="G36" s="10">
        <f t="shared" si="1"/>
        <v>214285.68</v>
      </c>
      <c r="H36" s="10">
        <f t="shared" si="0"/>
        <v>191326.49999999997</v>
      </c>
      <c r="I36" s="7" t="s">
        <v>59</v>
      </c>
      <c r="J36" s="7">
        <v>20</v>
      </c>
      <c r="K36" s="7" t="s">
        <v>4</v>
      </c>
      <c r="L36" s="7">
        <v>414</v>
      </c>
    </row>
    <row r="37" spans="1:12" s="1" customFormat="1" ht="20.25">
      <c r="A37" s="7">
        <f t="shared" si="2"/>
        <v>30</v>
      </c>
      <c r="B37" s="6" t="s">
        <v>261</v>
      </c>
      <c r="C37" s="11" t="s">
        <v>7</v>
      </c>
      <c r="D37" s="11" t="s">
        <v>14</v>
      </c>
      <c r="E37" s="7">
        <v>1</v>
      </c>
      <c r="F37" s="18">
        <v>2000000</v>
      </c>
      <c r="G37" s="10">
        <f t="shared" si="1"/>
        <v>2000000</v>
      </c>
      <c r="H37" s="10">
        <f t="shared" si="0"/>
        <v>1785714.2857142854</v>
      </c>
      <c r="I37" s="7" t="s">
        <v>59</v>
      </c>
      <c r="J37" s="7">
        <v>45</v>
      </c>
      <c r="K37" s="7" t="s">
        <v>4</v>
      </c>
      <c r="L37" s="7">
        <v>159</v>
      </c>
    </row>
    <row r="38" spans="1:12" s="1" customFormat="1" ht="24.75" customHeight="1">
      <c r="A38" s="7">
        <f t="shared" si="2"/>
        <v>31</v>
      </c>
      <c r="B38" s="14" t="s">
        <v>262</v>
      </c>
      <c r="C38" s="11" t="s">
        <v>7</v>
      </c>
      <c r="D38" s="11" t="s">
        <v>14</v>
      </c>
      <c r="E38" s="7">
        <v>1</v>
      </c>
      <c r="F38" s="18">
        <v>13476960</v>
      </c>
      <c r="G38" s="10">
        <f t="shared" si="1"/>
        <v>13476960</v>
      </c>
      <c r="H38" s="10">
        <f t="shared" si="0"/>
        <v>12032999.999999998</v>
      </c>
      <c r="I38" s="7" t="s">
        <v>59</v>
      </c>
      <c r="J38" s="7">
        <v>45</v>
      </c>
      <c r="K38" s="7" t="s">
        <v>4</v>
      </c>
      <c r="L38" s="7">
        <v>159</v>
      </c>
    </row>
    <row r="39" spans="1:12" s="1" customFormat="1" ht="12.75">
      <c r="A39" s="7">
        <f t="shared" si="2"/>
        <v>32</v>
      </c>
      <c r="B39" s="14" t="s">
        <v>214</v>
      </c>
      <c r="C39" s="7" t="s">
        <v>3</v>
      </c>
      <c r="D39" s="11" t="s">
        <v>12</v>
      </c>
      <c r="E39" s="8">
        <v>3</v>
      </c>
      <c r="F39" s="9">
        <v>86000</v>
      </c>
      <c r="G39" s="10">
        <f t="shared" si="1"/>
        <v>258000</v>
      </c>
      <c r="H39" s="10">
        <f t="shared" si="0"/>
        <v>230357.14285714284</v>
      </c>
      <c r="I39" s="7" t="s">
        <v>59</v>
      </c>
      <c r="J39" s="7">
        <v>15</v>
      </c>
      <c r="K39" s="7" t="s">
        <v>4</v>
      </c>
      <c r="L39" s="7">
        <v>414</v>
      </c>
    </row>
    <row r="40" spans="1:12" s="1" customFormat="1" ht="45" customHeight="1">
      <c r="A40" s="7">
        <f t="shared" si="2"/>
        <v>33</v>
      </c>
      <c r="B40" s="6" t="s">
        <v>152</v>
      </c>
      <c r="C40" s="17" t="s">
        <v>65</v>
      </c>
      <c r="D40" s="11" t="s">
        <v>13</v>
      </c>
      <c r="E40" s="7">
        <v>1</v>
      </c>
      <c r="F40" s="18">
        <v>100000</v>
      </c>
      <c r="G40" s="10">
        <f t="shared" si="1"/>
        <v>100000</v>
      </c>
      <c r="H40" s="10">
        <f t="shared" si="0"/>
        <v>89285.71428571428</v>
      </c>
      <c r="I40" s="7" t="s">
        <v>57</v>
      </c>
      <c r="J40" s="7">
        <v>60</v>
      </c>
      <c r="K40" s="7" t="s">
        <v>4</v>
      </c>
      <c r="L40" s="7">
        <v>159</v>
      </c>
    </row>
    <row r="41" spans="1:12" s="1" customFormat="1" ht="44.25" customHeight="1">
      <c r="A41" s="7">
        <f t="shared" si="2"/>
        <v>34</v>
      </c>
      <c r="B41" s="6" t="s">
        <v>152</v>
      </c>
      <c r="C41" s="17" t="s">
        <v>7</v>
      </c>
      <c r="D41" s="11" t="s">
        <v>13</v>
      </c>
      <c r="E41" s="7">
        <v>1</v>
      </c>
      <c r="F41" s="18">
        <v>560000</v>
      </c>
      <c r="G41" s="10">
        <f t="shared" si="1"/>
        <v>560000</v>
      </c>
      <c r="H41" s="10">
        <f t="shared" si="0"/>
        <v>499999.99999999994</v>
      </c>
      <c r="I41" s="7" t="s">
        <v>58</v>
      </c>
      <c r="J41" s="7">
        <v>305</v>
      </c>
      <c r="K41" s="7" t="s">
        <v>4</v>
      </c>
      <c r="L41" s="7">
        <v>159</v>
      </c>
    </row>
    <row r="42" spans="1:12" s="4" customFormat="1" ht="30">
      <c r="A42" s="7">
        <f t="shared" si="2"/>
        <v>35</v>
      </c>
      <c r="B42" s="6" t="s">
        <v>153</v>
      </c>
      <c r="C42" s="11" t="s">
        <v>7</v>
      </c>
      <c r="D42" s="17" t="s">
        <v>13</v>
      </c>
      <c r="E42" s="19">
        <v>1</v>
      </c>
      <c r="F42" s="9">
        <v>4710716.64</v>
      </c>
      <c r="G42" s="10">
        <f t="shared" si="1"/>
        <v>4710716.64</v>
      </c>
      <c r="H42" s="10">
        <f t="shared" si="0"/>
        <v>4205996.999999999</v>
      </c>
      <c r="I42" s="7" t="s">
        <v>57</v>
      </c>
      <c r="J42" s="7">
        <v>365</v>
      </c>
      <c r="K42" s="7" t="s">
        <v>4</v>
      </c>
      <c r="L42" s="21">
        <v>159</v>
      </c>
    </row>
    <row r="43" spans="1:12" s="4" customFormat="1" ht="20.25">
      <c r="A43" s="7">
        <f t="shared" si="2"/>
        <v>36</v>
      </c>
      <c r="B43" s="6" t="s">
        <v>6</v>
      </c>
      <c r="C43" s="7" t="s">
        <v>65</v>
      </c>
      <c r="D43" s="7" t="s">
        <v>13</v>
      </c>
      <c r="E43" s="7">
        <v>1</v>
      </c>
      <c r="F43" s="18">
        <v>49000</v>
      </c>
      <c r="G43" s="10">
        <f t="shared" si="1"/>
        <v>49000</v>
      </c>
      <c r="H43" s="10">
        <f t="shared" si="0"/>
        <v>43749.99999999999</v>
      </c>
      <c r="I43" s="19" t="s">
        <v>57</v>
      </c>
      <c r="J43" s="7">
        <v>60</v>
      </c>
      <c r="K43" s="7" t="s">
        <v>4</v>
      </c>
      <c r="L43" s="7">
        <v>159</v>
      </c>
    </row>
    <row r="44" spans="1:12" s="4" customFormat="1" ht="20.25">
      <c r="A44" s="7">
        <f t="shared" si="2"/>
        <v>37</v>
      </c>
      <c r="B44" s="6" t="s">
        <v>6</v>
      </c>
      <c r="C44" s="7" t="s">
        <v>7</v>
      </c>
      <c r="D44" s="7" t="s">
        <v>13</v>
      </c>
      <c r="E44" s="7">
        <v>1</v>
      </c>
      <c r="F44" s="18">
        <v>178600</v>
      </c>
      <c r="G44" s="10">
        <f t="shared" si="1"/>
        <v>178600</v>
      </c>
      <c r="H44" s="10">
        <f t="shared" si="0"/>
        <v>159464.2857142857</v>
      </c>
      <c r="I44" s="19" t="s">
        <v>58</v>
      </c>
      <c r="J44" s="7">
        <v>305</v>
      </c>
      <c r="K44" s="7" t="s">
        <v>4</v>
      </c>
      <c r="L44" s="7">
        <v>159</v>
      </c>
    </row>
    <row r="45" spans="1:12" s="4" customFormat="1" ht="20.25">
      <c r="A45" s="7">
        <f t="shared" si="2"/>
        <v>38</v>
      </c>
      <c r="B45" s="6" t="s">
        <v>154</v>
      </c>
      <c r="C45" s="7" t="s">
        <v>65</v>
      </c>
      <c r="D45" s="19" t="s">
        <v>13</v>
      </c>
      <c r="E45" s="19">
        <v>1</v>
      </c>
      <c r="F45" s="18">
        <v>370000</v>
      </c>
      <c r="G45" s="10">
        <f t="shared" si="1"/>
        <v>370000</v>
      </c>
      <c r="H45" s="10">
        <f t="shared" si="0"/>
        <v>330357.14285714284</v>
      </c>
      <c r="I45" s="7" t="s">
        <v>57</v>
      </c>
      <c r="J45" s="7">
        <v>60</v>
      </c>
      <c r="K45" s="7" t="s">
        <v>4</v>
      </c>
      <c r="L45" s="21">
        <v>159</v>
      </c>
    </row>
    <row r="46" spans="1:12" s="4" customFormat="1" ht="20.25">
      <c r="A46" s="7">
        <f t="shared" si="2"/>
        <v>39</v>
      </c>
      <c r="B46" s="6" t="s">
        <v>154</v>
      </c>
      <c r="C46" s="7" t="s">
        <v>7</v>
      </c>
      <c r="D46" s="17" t="s">
        <v>13</v>
      </c>
      <c r="E46" s="19">
        <v>1</v>
      </c>
      <c r="F46" s="20">
        <v>1780800</v>
      </c>
      <c r="G46" s="10">
        <f t="shared" si="1"/>
        <v>1780800</v>
      </c>
      <c r="H46" s="10">
        <f t="shared" si="0"/>
        <v>1589999.9999999998</v>
      </c>
      <c r="I46" s="7" t="s">
        <v>58</v>
      </c>
      <c r="J46" s="7">
        <v>305</v>
      </c>
      <c r="K46" s="7" t="s">
        <v>4</v>
      </c>
      <c r="L46" s="21">
        <v>159</v>
      </c>
    </row>
    <row r="47" spans="1:12" s="4" customFormat="1" ht="27.75" customHeight="1">
      <c r="A47" s="7">
        <f t="shared" si="2"/>
        <v>40</v>
      </c>
      <c r="B47" s="6" t="s">
        <v>64</v>
      </c>
      <c r="C47" s="7" t="s">
        <v>65</v>
      </c>
      <c r="D47" s="7" t="s">
        <v>13</v>
      </c>
      <c r="E47" s="7">
        <v>1</v>
      </c>
      <c r="F47" s="20">
        <v>2347214.65</v>
      </c>
      <c r="G47" s="10">
        <f t="shared" si="1"/>
        <v>2347214.65</v>
      </c>
      <c r="H47" s="10">
        <f t="shared" si="0"/>
        <v>2095727.3660714284</v>
      </c>
      <c r="I47" s="7" t="s">
        <v>57</v>
      </c>
      <c r="J47" s="7">
        <v>60</v>
      </c>
      <c r="K47" s="7" t="s">
        <v>4</v>
      </c>
      <c r="L47" s="21">
        <v>153</v>
      </c>
    </row>
    <row r="48" spans="1:13" s="4" customFormat="1" ht="20.25">
      <c r="A48" s="7">
        <f t="shared" si="2"/>
        <v>41</v>
      </c>
      <c r="B48" s="6" t="s">
        <v>64</v>
      </c>
      <c r="C48" s="7" t="s">
        <v>7</v>
      </c>
      <c r="D48" s="7" t="s">
        <v>13</v>
      </c>
      <c r="E48" s="7">
        <v>1</v>
      </c>
      <c r="F48" s="20">
        <v>430000</v>
      </c>
      <c r="G48" s="10">
        <f t="shared" si="1"/>
        <v>430000</v>
      </c>
      <c r="H48" s="10">
        <f t="shared" si="0"/>
        <v>383928.5714285714</v>
      </c>
      <c r="I48" s="7" t="s">
        <v>58</v>
      </c>
      <c r="J48" s="7">
        <v>305</v>
      </c>
      <c r="K48" s="7" t="s">
        <v>5</v>
      </c>
      <c r="L48" s="21">
        <v>153</v>
      </c>
      <c r="M48" s="90"/>
    </row>
    <row r="49" spans="1:12" s="4" customFormat="1" ht="20.25">
      <c r="A49" s="7">
        <f t="shared" si="2"/>
        <v>42</v>
      </c>
      <c r="B49" s="6" t="s">
        <v>114</v>
      </c>
      <c r="C49" s="7" t="s">
        <v>7</v>
      </c>
      <c r="D49" s="7" t="s">
        <v>13</v>
      </c>
      <c r="E49" s="7">
        <v>1</v>
      </c>
      <c r="F49" s="18">
        <v>12276785.35</v>
      </c>
      <c r="G49" s="10">
        <f t="shared" si="1"/>
        <v>12276785.35</v>
      </c>
      <c r="H49" s="10">
        <f t="shared" si="0"/>
        <v>10961415.491071427</v>
      </c>
      <c r="I49" s="7" t="s">
        <v>58</v>
      </c>
      <c r="J49" s="7">
        <v>305</v>
      </c>
      <c r="K49" s="7" t="s">
        <v>4</v>
      </c>
      <c r="L49" s="26">
        <v>153</v>
      </c>
    </row>
    <row r="50" spans="1:12" s="1" customFormat="1" ht="20.25">
      <c r="A50" s="7">
        <f t="shared" si="2"/>
        <v>43</v>
      </c>
      <c r="B50" s="6" t="s">
        <v>114</v>
      </c>
      <c r="C50" s="7" t="s">
        <v>65</v>
      </c>
      <c r="D50" s="7" t="s">
        <v>13</v>
      </c>
      <c r="E50" s="7">
        <v>1</v>
      </c>
      <c r="F50" s="20">
        <v>70000</v>
      </c>
      <c r="G50" s="10">
        <f>E50*F50</f>
        <v>70000</v>
      </c>
      <c r="H50" s="10">
        <f t="shared" si="0"/>
        <v>62499.99999999999</v>
      </c>
      <c r="I50" s="7" t="s">
        <v>57</v>
      </c>
      <c r="J50" s="7">
        <v>60</v>
      </c>
      <c r="K50" s="7" t="s">
        <v>5</v>
      </c>
      <c r="L50" s="26">
        <v>153</v>
      </c>
    </row>
    <row r="51" spans="1:12" s="1" customFormat="1" ht="12.75">
      <c r="A51" s="7">
        <f t="shared" si="2"/>
        <v>44</v>
      </c>
      <c r="B51" s="6" t="s">
        <v>9</v>
      </c>
      <c r="C51" s="7" t="s">
        <v>65</v>
      </c>
      <c r="D51" s="7" t="s">
        <v>13</v>
      </c>
      <c r="E51" s="7">
        <v>1</v>
      </c>
      <c r="F51" s="20">
        <v>119148.71</v>
      </c>
      <c r="G51" s="10">
        <f>E51*F51</f>
        <v>119148.71</v>
      </c>
      <c r="H51" s="10">
        <f t="shared" si="0"/>
        <v>106382.77678571428</v>
      </c>
      <c r="I51" s="7" t="s">
        <v>57</v>
      </c>
      <c r="J51" s="7">
        <v>60</v>
      </c>
      <c r="K51" s="7" t="s">
        <v>4</v>
      </c>
      <c r="L51" s="26">
        <v>152</v>
      </c>
    </row>
    <row r="52" spans="1:12" s="1" customFormat="1" ht="12.75">
      <c r="A52" s="7">
        <f t="shared" si="2"/>
        <v>45</v>
      </c>
      <c r="B52" s="6" t="s">
        <v>9</v>
      </c>
      <c r="C52" s="7" t="s">
        <v>7</v>
      </c>
      <c r="D52" s="7" t="s">
        <v>13</v>
      </c>
      <c r="E52" s="7">
        <v>1</v>
      </c>
      <c r="F52" s="20">
        <v>712951.29</v>
      </c>
      <c r="G52" s="10">
        <f>E52*F52</f>
        <v>712951.29</v>
      </c>
      <c r="H52" s="10">
        <f t="shared" si="0"/>
        <v>636563.6517857142</v>
      </c>
      <c r="I52" s="7" t="s">
        <v>58</v>
      </c>
      <c r="J52" s="7">
        <v>305</v>
      </c>
      <c r="K52" s="7" t="s">
        <v>4</v>
      </c>
      <c r="L52" s="26">
        <v>152</v>
      </c>
    </row>
    <row r="53" spans="1:12" s="61" customFormat="1" ht="23.25" customHeight="1">
      <c r="A53" s="7">
        <f t="shared" si="2"/>
        <v>46</v>
      </c>
      <c r="B53" s="91" t="s">
        <v>216</v>
      </c>
      <c r="C53" s="17" t="s">
        <v>7</v>
      </c>
      <c r="D53" s="11" t="s">
        <v>78</v>
      </c>
      <c r="E53" s="7">
        <v>13</v>
      </c>
      <c r="F53" s="20">
        <v>54800.01</v>
      </c>
      <c r="G53" s="10">
        <f>E53*F53</f>
        <v>712400.13</v>
      </c>
      <c r="H53" s="10">
        <f t="shared" si="0"/>
        <v>636071.544642857</v>
      </c>
      <c r="I53" s="7" t="s">
        <v>59</v>
      </c>
      <c r="J53" s="7">
        <v>30</v>
      </c>
      <c r="K53" s="7" t="s">
        <v>4</v>
      </c>
      <c r="L53" s="21">
        <v>414</v>
      </c>
    </row>
    <row r="54" spans="1:12" s="60" customFormat="1" ht="9.75">
      <c r="A54" s="19"/>
      <c r="B54" s="28" t="s">
        <v>8</v>
      </c>
      <c r="C54" s="7"/>
      <c r="D54" s="7"/>
      <c r="E54" s="7"/>
      <c r="F54" s="8"/>
      <c r="G54" s="134">
        <f>SUM(G8:G53)</f>
        <v>245677199.32000002</v>
      </c>
      <c r="H54" s="134">
        <f>SUM(H8:H53)</f>
        <v>219354642.24999997</v>
      </c>
      <c r="I54" s="8"/>
      <c r="J54" s="7"/>
      <c r="K54" s="7"/>
      <c r="L54" s="7"/>
    </row>
    <row r="55" spans="1:12" s="62" customFormat="1" ht="14.25" customHeight="1">
      <c r="A55" s="112"/>
      <c r="B55" s="113" t="s">
        <v>119</v>
      </c>
      <c r="C55" s="114"/>
      <c r="D55" s="115"/>
      <c r="E55" s="115"/>
      <c r="F55" s="115"/>
      <c r="G55" s="116"/>
      <c r="H55" s="117"/>
      <c r="I55" s="118"/>
      <c r="J55" s="119"/>
      <c r="K55" s="121"/>
      <c r="L55" s="120"/>
    </row>
    <row r="56" spans="1:12" s="1" customFormat="1" ht="14.25" customHeight="1">
      <c r="A56" s="22"/>
      <c r="B56" s="33" t="s">
        <v>118</v>
      </c>
      <c r="C56" s="34"/>
      <c r="D56" s="35"/>
      <c r="E56" s="35"/>
      <c r="F56" s="35"/>
      <c r="G56" s="36"/>
      <c r="H56" s="37"/>
      <c r="I56" s="38"/>
      <c r="J56" s="37"/>
      <c r="K56" s="122"/>
      <c r="L56" s="111"/>
    </row>
    <row r="57" spans="1:13" ht="18" customHeight="1">
      <c r="A57" s="19">
        <v>1</v>
      </c>
      <c r="B57" s="27" t="s">
        <v>103</v>
      </c>
      <c r="C57" s="7" t="s">
        <v>120</v>
      </c>
      <c r="D57" s="17" t="s">
        <v>104</v>
      </c>
      <c r="E57" s="19">
        <v>70</v>
      </c>
      <c r="F57" s="20">
        <v>3428.5714</v>
      </c>
      <c r="G57" s="10">
        <f aca="true" t="shared" si="3" ref="G57:G88">E57*F57</f>
        <v>239999.998</v>
      </c>
      <c r="H57" s="10">
        <v>240000</v>
      </c>
      <c r="I57" s="19" t="s">
        <v>58</v>
      </c>
      <c r="J57" s="19">
        <v>15</v>
      </c>
      <c r="K57" s="19" t="s">
        <v>105</v>
      </c>
      <c r="L57" s="19">
        <v>416</v>
      </c>
      <c r="M57" s="90"/>
    </row>
    <row r="58" spans="1:18" s="68" customFormat="1" ht="12.75">
      <c r="A58" s="19">
        <f>A57+1</f>
        <v>2</v>
      </c>
      <c r="B58" s="6" t="s">
        <v>166</v>
      </c>
      <c r="C58" s="7" t="s">
        <v>120</v>
      </c>
      <c r="D58" s="7" t="s">
        <v>78</v>
      </c>
      <c r="E58" s="8">
        <v>200</v>
      </c>
      <c r="F58" s="9">
        <v>105</v>
      </c>
      <c r="G58" s="10">
        <f t="shared" si="3"/>
        <v>21000</v>
      </c>
      <c r="H58" s="10">
        <f>G58/1.12</f>
        <v>18750</v>
      </c>
      <c r="I58" s="7" t="s">
        <v>58</v>
      </c>
      <c r="J58" s="7">
        <v>15</v>
      </c>
      <c r="K58" s="7" t="s">
        <v>4</v>
      </c>
      <c r="L58" s="7">
        <v>149</v>
      </c>
      <c r="M58" s="63"/>
      <c r="N58" s="64"/>
      <c r="O58" s="65"/>
      <c r="P58" s="65"/>
      <c r="Q58" s="66"/>
      <c r="R58" s="67"/>
    </row>
    <row r="59" spans="1:12" s="1" customFormat="1" ht="12.75">
      <c r="A59" s="19">
        <f aca="true" t="shared" si="4" ref="A59:A122">A58+1</f>
        <v>3</v>
      </c>
      <c r="B59" s="6" t="s">
        <v>167</v>
      </c>
      <c r="C59" s="7" t="s">
        <v>120</v>
      </c>
      <c r="D59" s="7" t="s">
        <v>78</v>
      </c>
      <c r="E59" s="8">
        <v>100</v>
      </c>
      <c r="F59" s="9">
        <v>65</v>
      </c>
      <c r="G59" s="10">
        <f t="shared" si="3"/>
        <v>6500</v>
      </c>
      <c r="H59" s="10">
        <f>G59/1.12</f>
        <v>5803.571428571428</v>
      </c>
      <c r="I59" s="7" t="s">
        <v>58</v>
      </c>
      <c r="J59" s="7">
        <v>15</v>
      </c>
      <c r="K59" s="7" t="s">
        <v>4</v>
      </c>
      <c r="L59" s="7">
        <v>149</v>
      </c>
    </row>
    <row r="60" spans="1:12" s="1" customFormat="1" ht="12.75">
      <c r="A60" s="19">
        <f t="shared" si="4"/>
        <v>4</v>
      </c>
      <c r="B60" s="6" t="s">
        <v>250</v>
      </c>
      <c r="C60" s="7" t="s">
        <v>120</v>
      </c>
      <c r="D60" s="7" t="s">
        <v>78</v>
      </c>
      <c r="E60" s="8">
        <v>6</v>
      </c>
      <c r="F60" s="9">
        <v>1100</v>
      </c>
      <c r="G60" s="10">
        <f t="shared" si="3"/>
        <v>6600</v>
      </c>
      <c r="H60" s="10">
        <f>G60/1.12</f>
        <v>5892.857142857142</v>
      </c>
      <c r="I60" s="7" t="s">
        <v>58</v>
      </c>
      <c r="J60" s="7">
        <v>15</v>
      </c>
      <c r="K60" s="7" t="s">
        <v>4</v>
      </c>
      <c r="L60" s="7">
        <v>149</v>
      </c>
    </row>
    <row r="61" spans="1:13" s="1" customFormat="1" ht="12.75">
      <c r="A61" s="19">
        <f t="shared" si="4"/>
        <v>5</v>
      </c>
      <c r="B61" s="6" t="s">
        <v>237</v>
      </c>
      <c r="C61" s="7" t="s">
        <v>120</v>
      </c>
      <c r="D61" s="7" t="s">
        <v>78</v>
      </c>
      <c r="E61" s="8">
        <v>3</v>
      </c>
      <c r="F61" s="9">
        <v>2000</v>
      </c>
      <c r="G61" s="10">
        <f t="shared" si="3"/>
        <v>6000</v>
      </c>
      <c r="H61" s="10">
        <v>6000</v>
      </c>
      <c r="I61" s="7" t="s">
        <v>127</v>
      </c>
      <c r="J61" s="7">
        <v>15</v>
      </c>
      <c r="K61" s="7" t="s">
        <v>4</v>
      </c>
      <c r="L61" s="7">
        <v>149</v>
      </c>
      <c r="M61" s="3"/>
    </row>
    <row r="62" spans="1:13" s="1" customFormat="1" ht="12.75">
      <c r="A62" s="19">
        <f t="shared" si="4"/>
        <v>6</v>
      </c>
      <c r="B62" s="6" t="s">
        <v>238</v>
      </c>
      <c r="C62" s="7" t="s">
        <v>120</v>
      </c>
      <c r="D62" s="7" t="s">
        <v>78</v>
      </c>
      <c r="E62" s="8">
        <v>4</v>
      </c>
      <c r="F62" s="9">
        <v>1200</v>
      </c>
      <c r="G62" s="10">
        <f t="shared" si="3"/>
        <v>4800</v>
      </c>
      <c r="H62" s="10">
        <v>4800</v>
      </c>
      <c r="I62" s="7" t="s">
        <v>127</v>
      </c>
      <c r="J62" s="7">
        <v>15</v>
      </c>
      <c r="K62" s="7" t="s">
        <v>4</v>
      </c>
      <c r="L62" s="7">
        <v>149</v>
      </c>
      <c r="M62" s="3"/>
    </row>
    <row r="63" spans="1:13" s="1" customFormat="1" ht="12.75">
      <c r="A63" s="19">
        <f t="shared" si="4"/>
        <v>7</v>
      </c>
      <c r="B63" s="27" t="s">
        <v>45</v>
      </c>
      <c r="C63" s="7" t="s">
        <v>120</v>
      </c>
      <c r="D63" s="7" t="s">
        <v>12</v>
      </c>
      <c r="E63" s="8">
        <v>3</v>
      </c>
      <c r="F63" s="9">
        <v>4500</v>
      </c>
      <c r="G63" s="10">
        <f t="shared" si="3"/>
        <v>13500</v>
      </c>
      <c r="H63" s="10">
        <f>G63/1.12</f>
        <v>12053.571428571428</v>
      </c>
      <c r="I63" s="7" t="s">
        <v>147</v>
      </c>
      <c r="J63" s="7">
        <v>15</v>
      </c>
      <c r="K63" s="7" t="s">
        <v>4</v>
      </c>
      <c r="L63" s="7">
        <v>149</v>
      </c>
      <c r="M63" s="3"/>
    </row>
    <row r="64" spans="1:13" s="1" customFormat="1" ht="12.75">
      <c r="A64" s="19">
        <f t="shared" si="4"/>
        <v>8</v>
      </c>
      <c r="B64" s="27" t="s">
        <v>198</v>
      </c>
      <c r="C64" s="7" t="s">
        <v>120</v>
      </c>
      <c r="D64" s="7" t="s">
        <v>12</v>
      </c>
      <c r="E64" s="8">
        <v>4</v>
      </c>
      <c r="F64" s="9">
        <v>12500</v>
      </c>
      <c r="G64" s="10">
        <f t="shared" si="3"/>
        <v>50000</v>
      </c>
      <c r="H64" s="10">
        <v>50000</v>
      </c>
      <c r="I64" s="7" t="s">
        <v>58</v>
      </c>
      <c r="J64" s="7">
        <v>15</v>
      </c>
      <c r="K64" s="7" t="s">
        <v>4</v>
      </c>
      <c r="L64" s="7">
        <v>414</v>
      </c>
      <c r="M64" s="23"/>
    </row>
    <row r="65" spans="1:13" s="1" customFormat="1" ht="12.75">
      <c r="A65" s="19">
        <f t="shared" si="4"/>
        <v>9</v>
      </c>
      <c r="B65" s="27" t="s">
        <v>350</v>
      </c>
      <c r="C65" s="7" t="s">
        <v>120</v>
      </c>
      <c r="D65" s="7" t="s">
        <v>12</v>
      </c>
      <c r="E65" s="8">
        <v>1</v>
      </c>
      <c r="F65" s="9">
        <v>8890</v>
      </c>
      <c r="G65" s="10">
        <f t="shared" si="3"/>
        <v>8890</v>
      </c>
      <c r="H65" s="10">
        <v>8890</v>
      </c>
      <c r="I65" s="7" t="s">
        <v>147</v>
      </c>
      <c r="J65" s="7">
        <v>15</v>
      </c>
      <c r="K65" s="7" t="s">
        <v>4</v>
      </c>
      <c r="L65" s="7">
        <v>414</v>
      </c>
      <c r="M65" s="23"/>
    </row>
    <row r="66" spans="1:12" s="1" customFormat="1" ht="12.75">
      <c r="A66" s="19">
        <f t="shared" si="4"/>
        <v>10</v>
      </c>
      <c r="B66" s="13" t="s">
        <v>122</v>
      </c>
      <c r="C66" s="7" t="s">
        <v>120</v>
      </c>
      <c r="D66" s="7" t="s">
        <v>13</v>
      </c>
      <c r="E66" s="8">
        <v>1</v>
      </c>
      <c r="F66" s="9">
        <v>519737.88</v>
      </c>
      <c r="G66" s="10">
        <f t="shared" si="3"/>
        <v>519737.88</v>
      </c>
      <c r="H66" s="142">
        <v>519737.88</v>
      </c>
      <c r="I66" s="7" t="s">
        <v>57</v>
      </c>
      <c r="J66" s="7">
        <v>365</v>
      </c>
      <c r="K66" s="7" t="s">
        <v>4</v>
      </c>
      <c r="L66" s="7">
        <v>159</v>
      </c>
    </row>
    <row r="67" spans="1:12" s="1" customFormat="1" ht="12.75">
      <c r="A67" s="19">
        <f t="shared" si="4"/>
        <v>11</v>
      </c>
      <c r="B67" s="6" t="s">
        <v>372</v>
      </c>
      <c r="C67" s="94" t="s">
        <v>120</v>
      </c>
      <c r="D67" s="95" t="s">
        <v>12</v>
      </c>
      <c r="E67" s="143">
        <v>1</v>
      </c>
      <c r="F67" s="124">
        <v>2500</v>
      </c>
      <c r="G67" s="92">
        <f t="shared" si="3"/>
        <v>2500</v>
      </c>
      <c r="H67" s="92">
        <f>G67</f>
        <v>2500</v>
      </c>
      <c r="I67" s="7" t="s">
        <v>147</v>
      </c>
      <c r="J67" s="7">
        <v>15</v>
      </c>
      <c r="K67" s="7" t="s">
        <v>4</v>
      </c>
      <c r="L67" s="7">
        <v>149</v>
      </c>
    </row>
    <row r="68" spans="1:12" s="4" customFormat="1" ht="12.75">
      <c r="A68" s="19">
        <f t="shared" si="4"/>
        <v>12</v>
      </c>
      <c r="B68" s="6" t="s">
        <v>123</v>
      </c>
      <c r="C68" s="7" t="s">
        <v>120</v>
      </c>
      <c r="D68" s="11" t="s">
        <v>16</v>
      </c>
      <c r="E68" s="7">
        <v>1</v>
      </c>
      <c r="F68" s="9">
        <v>5100</v>
      </c>
      <c r="G68" s="10">
        <f t="shared" si="3"/>
        <v>5100</v>
      </c>
      <c r="H68" s="10">
        <v>5100</v>
      </c>
      <c r="I68" s="15" t="s">
        <v>147</v>
      </c>
      <c r="J68" s="7">
        <v>15</v>
      </c>
      <c r="K68" s="7" t="s">
        <v>4</v>
      </c>
      <c r="L68" s="7">
        <v>149</v>
      </c>
    </row>
    <row r="69" spans="1:12" s="1" customFormat="1" ht="12.75">
      <c r="A69" s="19">
        <f t="shared" si="4"/>
        <v>13</v>
      </c>
      <c r="B69" s="6" t="s">
        <v>160</v>
      </c>
      <c r="C69" s="94" t="s">
        <v>120</v>
      </c>
      <c r="D69" s="95" t="s">
        <v>17</v>
      </c>
      <c r="E69" s="96">
        <v>2</v>
      </c>
      <c r="F69" s="97">
        <v>3660.71</v>
      </c>
      <c r="G69" s="92">
        <f t="shared" si="3"/>
        <v>7321.42</v>
      </c>
      <c r="H69" s="92">
        <v>7200</v>
      </c>
      <c r="I69" s="7" t="s">
        <v>100</v>
      </c>
      <c r="J69" s="7">
        <v>15</v>
      </c>
      <c r="K69" s="7" t="s">
        <v>4</v>
      </c>
      <c r="L69" s="7">
        <v>149</v>
      </c>
    </row>
    <row r="70" spans="1:12" s="1" customFormat="1" ht="12.75">
      <c r="A70" s="19">
        <f t="shared" si="4"/>
        <v>14</v>
      </c>
      <c r="B70" s="6" t="s">
        <v>161</v>
      </c>
      <c r="C70" s="94" t="s">
        <v>120</v>
      </c>
      <c r="D70" s="95" t="s">
        <v>17</v>
      </c>
      <c r="E70" s="96">
        <v>45</v>
      </c>
      <c r="F70" s="97">
        <v>3571.43</v>
      </c>
      <c r="G70" s="92">
        <f t="shared" si="3"/>
        <v>160714.35</v>
      </c>
      <c r="H70" s="92">
        <v>160714</v>
      </c>
      <c r="I70" s="7" t="s">
        <v>100</v>
      </c>
      <c r="J70" s="7">
        <v>15</v>
      </c>
      <c r="K70" s="7" t="s">
        <v>4</v>
      </c>
      <c r="L70" s="7">
        <v>149</v>
      </c>
    </row>
    <row r="71" spans="1:12" s="1" customFormat="1" ht="12.75">
      <c r="A71" s="19">
        <f t="shared" si="4"/>
        <v>15</v>
      </c>
      <c r="B71" s="6" t="s">
        <v>158</v>
      </c>
      <c r="C71" s="94" t="s">
        <v>120</v>
      </c>
      <c r="D71" s="95" t="s">
        <v>17</v>
      </c>
      <c r="E71" s="96">
        <v>2</v>
      </c>
      <c r="F71" s="97">
        <v>3571.43</v>
      </c>
      <c r="G71" s="92">
        <f t="shared" si="3"/>
        <v>7142.86</v>
      </c>
      <c r="H71" s="92">
        <v>7143</v>
      </c>
      <c r="I71" s="7" t="s">
        <v>100</v>
      </c>
      <c r="J71" s="7">
        <v>15</v>
      </c>
      <c r="K71" s="7" t="s">
        <v>4</v>
      </c>
      <c r="L71" s="7">
        <v>149</v>
      </c>
    </row>
    <row r="72" spans="1:12" s="1" customFormat="1" ht="12.75">
      <c r="A72" s="19">
        <f t="shared" si="4"/>
        <v>16</v>
      </c>
      <c r="B72" s="6" t="s">
        <v>157</v>
      </c>
      <c r="C72" s="94" t="s">
        <v>120</v>
      </c>
      <c r="D72" s="95" t="s">
        <v>17</v>
      </c>
      <c r="E72" s="96">
        <v>2</v>
      </c>
      <c r="F72" s="97">
        <v>4732.14</v>
      </c>
      <c r="G72" s="92">
        <f t="shared" si="3"/>
        <v>9464.28</v>
      </c>
      <c r="H72" s="92">
        <v>9464</v>
      </c>
      <c r="I72" s="7" t="s">
        <v>100</v>
      </c>
      <c r="J72" s="7">
        <v>15</v>
      </c>
      <c r="K72" s="7" t="s">
        <v>4</v>
      </c>
      <c r="L72" s="7">
        <v>149</v>
      </c>
    </row>
    <row r="73" spans="1:12" s="1" customFormat="1" ht="12.75">
      <c r="A73" s="19">
        <f t="shared" si="4"/>
        <v>17</v>
      </c>
      <c r="B73" s="6" t="s">
        <v>162</v>
      </c>
      <c r="C73" s="94" t="s">
        <v>120</v>
      </c>
      <c r="D73" s="95" t="s">
        <v>17</v>
      </c>
      <c r="E73" s="96">
        <v>2</v>
      </c>
      <c r="F73" s="97">
        <v>3571.43</v>
      </c>
      <c r="G73" s="92">
        <f t="shared" si="3"/>
        <v>7142.86</v>
      </c>
      <c r="H73" s="92">
        <v>7143</v>
      </c>
      <c r="I73" s="7" t="s">
        <v>100</v>
      </c>
      <c r="J73" s="7">
        <v>15</v>
      </c>
      <c r="K73" s="7" t="s">
        <v>4</v>
      </c>
      <c r="L73" s="7">
        <v>149</v>
      </c>
    </row>
    <row r="74" spans="1:12" s="1" customFormat="1" ht="12.75">
      <c r="A74" s="19">
        <f t="shared" si="4"/>
        <v>18</v>
      </c>
      <c r="B74" s="6" t="s">
        <v>159</v>
      </c>
      <c r="C74" s="94" t="s">
        <v>120</v>
      </c>
      <c r="D74" s="95" t="s">
        <v>17</v>
      </c>
      <c r="E74" s="96">
        <v>8</v>
      </c>
      <c r="F74" s="97">
        <v>4464.29</v>
      </c>
      <c r="G74" s="92">
        <f t="shared" si="3"/>
        <v>35714.32</v>
      </c>
      <c r="H74" s="92">
        <v>35000</v>
      </c>
      <c r="I74" s="7" t="s">
        <v>100</v>
      </c>
      <c r="J74" s="7">
        <v>15</v>
      </c>
      <c r="K74" s="7" t="s">
        <v>4</v>
      </c>
      <c r="L74" s="7">
        <v>149</v>
      </c>
    </row>
    <row r="75" spans="1:12" s="1" customFormat="1" ht="12.75">
      <c r="A75" s="19">
        <f t="shared" si="4"/>
        <v>19</v>
      </c>
      <c r="B75" s="6" t="s">
        <v>164</v>
      </c>
      <c r="C75" s="94" t="s">
        <v>120</v>
      </c>
      <c r="D75" s="95" t="s">
        <v>17</v>
      </c>
      <c r="E75" s="96">
        <v>40</v>
      </c>
      <c r="F75" s="97">
        <v>2142.86</v>
      </c>
      <c r="G75" s="92">
        <f t="shared" si="3"/>
        <v>85714.40000000001</v>
      </c>
      <c r="H75" s="92">
        <v>85714</v>
      </c>
      <c r="I75" s="7" t="s">
        <v>100</v>
      </c>
      <c r="J75" s="7">
        <v>15</v>
      </c>
      <c r="K75" s="7" t="s">
        <v>4</v>
      </c>
      <c r="L75" s="7">
        <v>149</v>
      </c>
    </row>
    <row r="76" spans="1:12" s="1" customFormat="1" ht="12.75">
      <c r="A76" s="19">
        <f t="shared" si="4"/>
        <v>20</v>
      </c>
      <c r="B76" s="6" t="s">
        <v>165</v>
      </c>
      <c r="C76" s="94" t="s">
        <v>120</v>
      </c>
      <c r="D76" s="95" t="s">
        <v>17</v>
      </c>
      <c r="E76" s="96">
        <v>7</v>
      </c>
      <c r="F76" s="97">
        <v>4017.86</v>
      </c>
      <c r="G76" s="92">
        <f t="shared" si="3"/>
        <v>28125.02</v>
      </c>
      <c r="H76" s="92">
        <v>28125</v>
      </c>
      <c r="I76" s="7" t="s">
        <v>100</v>
      </c>
      <c r="J76" s="7">
        <v>15</v>
      </c>
      <c r="K76" s="7" t="s">
        <v>4</v>
      </c>
      <c r="L76" s="7">
        <v>149</v>
      </c>
    </row>
    <row r="77" spans="1:12" s="1" customFormat="1" ht="12.75">
      <c r="A77" s="19">
        <f t="shared" si="4"/>
        <v>21</v>
      </c>
      <c r="B77" s="6" t="s">
        <v>67</v>
      </c>
      <c r="C77" s="94" t="s">
        <v>120</v>
      </c>
      <c r="D77" s="95" t="s">
        <v>12</v>
      </c>
      <c r="E77" s="94">
        <v>40</v>
      </c>
      <c r="F77" s="97">
        <v>625</v>
      </c>
      <c r="G77" s="92">
        <f t="shared" si="3"/>
        <v>25000</v>
      </c>
      <c r="H77" s="92">
        <f>G77/1.12</f>
        <v>22321.42857142857</v>
      </c>
      <c r="I77" s="7" t="s">
        <v>59</v>
      </c>
      <c r="J77" s="7">
        <v>15</v>
      </c>
      <c r="K77" s="7" t="s">
        <v>4</v>
      </c>
      <c r="L77" s="7">
        <v>149</v>
      </c>
    </row>
    <row r="78" spans="1:13" s="1" customFormat="1" ht="12.75">
      <c r="A78" s="19">
        <f t="shared" si="4"/>
        <v>22</v>
      </c>
      <c r="B78" s="6" t="s">
        <v>68</v>
      </c>
      <c r="C78" s="94" t="s">
        <v>120</v>
      </c>
      <c r="D78" s="95" t="s">
        <v>12</v>
      </c>
      <c r="E78" s="94">
        <v>150</v>
      </c>
      <c r="F78" s="97">
        <v>178.57</v>
      </c>
      <c r="G78" s="92">
        <f t="shared" si="3"/>
        <v>26785.5</v>
      </c>
      <c r="H78" s="92">
        <f>G78/1.12</f>
        <v>23915.624999999996</v>
      </c>
      <c r="I78" s="7" t="s">
        <v>59</v>
      </c>
      <c r="J78" s="7">
        <v>15</v>
      </c>
      <c r="K78" s="7" t="s">
        <v>4</v>
      </c>
      <c r="L78" s="7">
        <v>149</v>
      </c>
      <c r="M78" s="3"/>
    </row>
    <row r="79" spans="1:13" s="4" customFormat="1" ht="12.75">
      <c r="A79" s="19">
        <f t="shared" si="4"/>
        <v>23</v>
      </c>
      <c r="B79" s="6" t="s">
        <v>24</v>
      </c>
      <c r="C79" s="94" t="s">
        <v>120</v>
      </c>
      <c r="D79" s="95" t="s">
        <v>116</v>
      </c>
      <c r="E79" s="98">
        <v>2000</v>
      </c>
      <c r="F79" s="97">
        <v>65</v>
      </c>
      <c r="G79" s="92">
        <f t="shared" si="3"/>
        <v>130000</v>
      </c>
      <c r="H79" s="92">
        <v>130000</v>
      </c>
      <c r="I79" s="12" t="s">
        <v>127</v>
      </c>
      <c r="J79" s="7">
        <v>15</v>
      </c>
      <c r="K79" s="7" t="s">
        <v>4</v>
      </c>
      <c r="L79" s="7">
        <v>149</v>
      </c>
      <c r="M79" s="3"/>
    </row>
    <row r="80" spans="1:13" s="4" customFormat="1" ht="12.75">
      <c r="A80" s="19">
        <f t="shared" si="4"/>
        <v>24</v>
      </c>
      <c r="B80" s="6" t="s">
        <v>24</v>
      </c>
      <c r="C80" s="94" t="s">
        <v>120</v>
      </c>
      <c r="D80" s="95" t="s">
        <v>116</v>
      </c>
      <c r="E80" s="98">
        <v>2000</v>
      </c>
      <c r="F80" s="97">
        <v>53.57</v>
      </c>
      <c r="G80" s="92">
        <f t="shared" si="3"/>
        <v>107140</v>
      </c>
      <c r="H80" s="92">
        <f>G80/1.12</f>
        <v>95660.71428571428</v>
      </c>
      <c r="I80" s="12" t="s">
        <v>59</v>
      </c>
      <c r="J80" s="7">
        <v>15</v>
      </c>
      <c r="K80" s="7" t="s">
        <v>4</v>
      </c>
      <c r="L80" s="7">
        <v>149</v>
      </c>
      <c r="M80" s="3"/>
    </row>
    <row r="81" spans="1:13" s="4" customFormat="1" ht="12.75">
      <c r="A81" s="19">
        <f t="shared" si="4"/>
        <v>25</v>
      </c>
      <c r="B81" s="27" t="s">
        <v>256</v>
      </c>
      <c r="C81" s="94" t="s">
        <v>120</v>
      </c>
      <c r="D81" s="95" t="s">
        <v>12</v>
      </c>
      <c r="E81" s="98">
        <v>5</v>
      </c>
      <c r="F81" s="97">
        <v>850</v>
      </c>
      <c r="G81" s="92">
        <f t="shared" si="3"/>
        <v>4250</v>
      </c>
      <c r="H81" s="92">
        <f>G81/1.12</f>
        <v>3794.642857142857</v>
      </c>
      <c r="I81" s="7" t="s">
        <v>60</v>
      </c>
      <c r="J81" s="7">
        <v>15</v>
      </c>
      <c r="K81" s="7" t="s">
        <v>4</v>
      </c>
      <c r="L81" s="7">
        <v>149</v>
      </c>
      <c r="M81" s="44"/>
    </row>
    <row r="82" spans="1:13" s="4" customFormat="1" ht="12.75">
      <c r="A82" s="19">
        <f t="shared" si="4"/>
        <v>26</v>
      </c>
      <c r="B82" s="16" t="s">
        <v>256</v>
      </c>
      <c r="C82" s="94" t="s">
        <v>120</v>
      </c>
      <c r="D82" s="95" t="s">
        <v>12</v>
      </c>
      <c r="E82" s="98">
        <v>5</v>
      </c>
      <c r="F82" s="97">
        <v>1100</v>
      </c>
      <c r="G82" s="92">
        <f t="shared" si="3"/>
        <v>5500</v>
      </c>
      <c r="H82" s="92">
        <v>5500</v>
      </c>
      <c r="I82" s="7" t="s">
        <v>59</v>
      </c>
      <c r="J82" s="7">
        <v>15</v>
      </c>
      <c r="K82" s="7" t="s">
        <v>4</v>
      </c>
      <c r="L82" s="7">
        <v>149</v>
      </c>
      <c r="M82" s="44"/>
    </row>
    <row r="83" spans="1:13" s="4" customFormat="1" ht="12.75">
      <c r="A83" s="19">
        <f t="shared" si="4"/>
        <v>27</v>
      </c>
      <c r="B83" s="16" t="s">
        <v>257</v>
      </c>
      <c r="C83" s="94" t="s">
        <v>120</v>
      </c>
      <c r="D83" s="95" t="s">
        <v>12</v>
      </c>
      <c r="E83" s="98">
        <v>5</v>
      </c>
      <c r="F83" s="97">
        <v>1000</v>
      </c>
      <c r="G83" s="92">
        <f t="shared" si="3"/>
        <v>5000</v>
      </c>
      <c r="H83" s="92">
        <f>G83/1.12</f>
        <v>4464.285714285714</v>
      </c>
      <c r="I83" s="7" t="s">
        <v>60</v>
      </c>
      <c r="J83" s="7">
        <v>15</v>
      </c>
      <c r="K83" s="7" t="s">
        <v>4</v>
      </c>
      <c r="L83" s="7">
        <v>149</v>
      </c>
      <c r="M83" s="44"/>
    </row>
    <row r="84" spans="1:13" s="4" customFormat="1" ht="12.75">
      <c r="A84" s="19">
        <f t="shared" si="4"/>
        <v>28</v>
      </c>
      <c r="B84" s="16" t="s">
        <v>257</v>
      </c>
      <c r="C84" s="94" t="s">
        <v>120</v>
      </c>
      <c r="D84" s="95" t="s">
        <v>12</v>
      </c>
      <c r="E84" s="98">
        <v>5</v>
      </c>
      <c r="F84" s="97">
        <v>1100</v>
      </c>
      <c r="G84" s="92">
        <f t="shared" si="3"/>
        <v>5500</v>
      </c>
      <c r="H84" s="92">
        <v>5500</v>
      </c>
      <c r="I84" s="7" t="s">
        <v>59</v>
      </c>
      <c r="J84" s="7">
        <v>15</v>
      </c>
      <c r="K84" s="7" t="s">
        <v>4</v>
      </c>
      <c r="L84" s="7">
        <v>149</v>
      </c>
      <c r="M84" s="44"/>
    </row>
    <row r="85" spans="1:13" s="4" customFormat="1" ht="12.75">
      <c r="A85" s="19">
        <f t="shared" si="4"/>
        <v>29</v>
      </c>
      <c r="B85" s="16" t="s">
        <v>73</v>
      </c>
      <c r="C85" s="94" t="s">
        <v>120</v>
      </c>
      <c r="D85" s="95" t="s">
        <v>12</v>
      </c>
      <c r="E85" s="98">
        <v>10</v>
      </c>
      <c r="F85" s="97">
        <v>1500</v>
      </c>
      <c r="G85" s="92">
        <f t="shared" si="3"/>
        <v>15000</v>
      </c>
      <c r="H85" s="92">
        <v>15000</v>
      </c>
      <c r="I85" s="15" t="s">
        <v>46</v>
      </c>
      <c r="J85" s="7">
        <v>15</v>
      </c>
      <c r="K85" s="7" t="s">
        <v>4</v>
      </c>
      <c r="L85" s="7">
        <v>149</v>
      </c>
      <c r="M85" s="44"/>
    </row>
    <row r="86" spans="1:13" s="4" customFormat="1" ht="12.75">
      <c r="A86" s="19">
        <f t="shared" si="4"/>
        <v>30</v>
      </c>
      <c r="B86" s="16" t="s">
        <v>326</v>
      </c>
      <c r="C86" s="94" t="s">
        <v>120</v>
      </c>
      <c r="D86" s="95" t="s">
        <v>12</v>
      </c>
      <c r="E86" s="99">
        <v>25</v>
      </c>
      <c r="F86" s="100">
        <v>3900</v>
      </c>
      <c r="G86" s="92">
        <f t="shared" si="3"/>
        <v>97500</v>
      </c>
      <c r="H86" s="92">
        <v>97500</v>
      </c>
      <c r="I86" s="15" t="s">
        <v>134</v>
      </c>
      <c r="J86" s="7">
        <v>15</v>
      </c>
      <c r="K86" s="7" t="s">
        <v>4</v>
      </c>
      <c r="L86" s="7">
        <v>149</v>
      </c>
      <c r="M86" s="44"/>
    </row>
    <row r="87" spans="1:12" s="1" customFormat="1" ht="12.75">
      <c r="A87" s="19">
        <f t="shared" si="4"/>
        <v>31</v>
      </c>
      <c r="B87" s="16" t="s">
        <v>333</v>
      </c>
      <c r="C87" s="94" t="s">
        <v>120</v>
      </c>
      <c r="D87" s="95" t="s">
        <v>12</v>
      </c>
      <c r="E87" s="99">
        <v>10</v>
      </c>
      <c r="F87" s="100">
        <v>5800.01</v>
      </c>
      <c r="G87" s="92">
        <f t="shared" si="3"/>
        <v>58000.100000000006</v>
      </c>
      <c r="H87" s="92">
        <v>58000.1</v>
      </c>
      <c r="I87" s="15" t="s">
        <v>134</v>
      </c>
      <c r="J87" s="7">
        <v>15</v>
      </c>
      <c r="K87" s="7" t="s">
        <v>4</v>
      </c>
      <c r="L87" s="7">
        <v>149</v>
      </c>
    </row>
    <row r="88" spans="1:12" s="1" customFormat="1" ht="12.75">
      <c r="A88" s="19">
        <f t="shared" si="4"/>
        <v>32</v>
      </c>
      <c r="B88" s="16" t="s">
        <v>290</v>
      </c>
      <c r="C88" s="94" t="s">
        <v>120</v>
      </c>
      <c r="D88" s="95" t="s">
        <v>12</v>
      </c>
      <c r="E88" s="98">
        <v>16</v>
      </c>
      <c r="F88" s="97">
        <v>15000</v>
      </c>
      <c r="G88" s="92">
        <f t="shared" si="3"/>
        <v>240000</v>
      </c>
      <c r="H88" s="92">
        <v>240000</v>
      </c>
      <c r="I88" s="15" t="s">
        <v>134</v>
      </c>
      <c r="J88" s="7">
        <v>15</v>
      </c>
      <c r="K88" s="7" t="s">
        <v>4</v>
      </c>
      <c r="L88" s="7">
        <v>414</v>
      </c>
    </row>
    <row r="89" spans="1:12" s="1" customFormat="1" ht="12.75">
      <c r="A89" s="19">
        <f t="shared" si="4"/>
        <v>33</v>
      </c>
      <c r="B89" s="16" t="s">
        <v>321</v>
      </c>
      <c r="C89" s="94" t="s">
        <v>120</v>
      </c>
      <c r="D89" s="95" t="s">
        <v>12</v>
      </c>
      <c r="E89" s="98">
        <v>2</v>
      </c>
      <c r="F89" s="97">
        <v>33400</v>
      </c>
      <c r="G89" s="92">
        <f aca="true" t="shared" si="5" ref="G89:G119">E89*F89</f>
        <v>66800</v>
      </c>
      <c r="H89" s="92">
        <v>66800</v>
      </c>
      <c r="I89" s="15" t="s">
        <v>101</v>
      </c>
      <c r="J89" s="7">
        <v>15</v>
      </c>
      <c r="K89" s="7" t="s">
        <v>4</v>
      </c>
      <c r="L89" s="7">
        <v>414</v>
      </c>
    </row>
    <row r="90" spans="1:12" s="1" customFormat="1" ht="12.75">
      <c r="A90" s="19">
        <f t="shared" si="4"/>
        <v>34</v>
      </c>
      <c r="B90" s="16" t="s">
        <v>322</v>
      </c>
      <c r="C90" s="94" t="s">
        <v>120</v>
      </c>
      <c r="D90" s="95" t="s">
        <v>12</v>
      </c>
      <c r="E90" s="98">
        <v>30</v>
      </c>
      <c r="F90" s="97">
        <v>300</v>
      </c>
      <c r="G90" s="92">
        <f t="shared" si="5"/>
        <v>9000</v>
      </c>
      <c r="H90" s="92">
        <v>9000</v>
      </c>
      <c r="I90" s="15" t="s">
        <v>134</v>
      </c>
      <c r="J90" s="7">
        <v>15</v>
      </c>
      <c r="K90" s="7" t="s">
        <v>4</v>
      </c>
      <c r="L90" s="7">
        <v>149</v>
      </c>
    </row>
    <row r="91" spans="1:12" s="1" customFormat="1" ht="12.75">
      <c r="A91" s="19">
        <f t="shared" si="4"/>
        <v>35</v>
      </c>
      <c r="B91" s="14" t="s">
        <v>253</v>
      </c>
      <c r="C91" s="94" t="s">
        <v>120</v>
      </c>
      <c r="D91" s="95" t="s">
        <v>12</v>
      </c>
      <c r="E91" s="98">
        <v>2</v>
      </c>
      <c r="F91" s="97">
        <v>29800</v>
      </c>
      <c r="G91" s="92">
        <f t="shared" si="5"/>
        <v>59600</v>
      </c>
      <c r="H91" s="92">
        <f>G91/1.12</f>
        <v>53214.28571428571</v>
      </c>
      <c r="I91" s="12" t="s">
        <v>60</v>
      </c>
      <c r="J91" s="7">
        <v>15</v>
      </c>
      <c r="K91" s="7" t="s">
        <v>4</v>
      </c>
      <c r="L91" s="7">
        <v>414</v>
      </c>
    </row>
    <row r="92" spans="1:12" s="1" customFormat="1" ht="12.75">
      <c r="A92" s="19">
        <f t="shared" si="4"/>
        <v>36</v>
      </c>
      <c r="B92" s="16" t="s">
        <v>108</v>
      </c>
      <c r="C92" s="94" t="s">
        <v>120</v>
      </c>
      <c r="D92" s="95" t="s">
        <v>13</v>
      </c>
      <c r="E92" s="98">
        <v>1</v>
      </c>
      <c r="F92" s="97">
        <v>200000</v>
      </c>
      <c r="G92" s="92">
        <f t="shared" si="5"/>
        <v>200000</v>
      </c>
      <c r="H92" s="92">
        <f>G92/1.12</f>
        <v>178571.42857142855</v>
      </c>
      <c r="I92" s="7" t="s">
        <v>57</v>
      </c>
      <c r="J92" s="7">
        <v>365</v>
      </c>
      <c r="K92" s="7" t="s">
        <v>4</v>
      </c>
      <c r="L92" s="7">
        <v>151</v>
      </c>
    </row>
    <row r="93" spans="1:13" s="1" customFormat="1" ht="12.75">
      <c r="A93" s="19">
        <f t="shared" si="4"/>
        <v>37</v>
      </c>
      <c r="B93" s="13" t="s">
        <v>79</v>
      </c>
      <c r="C93" s="94" t="s">
        <v>120</v>
      </c>
      <c r="D93" s="95" t="s">
        <v>13</v>
      </c>
      <c r="E93" s="94">
        <v>1</v>
      </c>
      <c r="F93" s="97">
        <v>83000</v>
      </c>
      <c r="G93" s="92">
        <f t="shared" si="5"/>
        <v>83000</v>
      </c>
      <c r="H93" s="92">
        <f>G93/1.12</f>
        <v>74107.14285714286</v>
      </c>
      <c r="I93" s="7" t="s">
        <v>57</v>
      </c>
      <c r="J93" s="7">
        <v>365</v>
      </c>
      <c r="K93" s="7" t="s">
        <v>4</v>
      </c>
      <c r="L93" s="7">
        <v>159</v>
      </c>
      <c r="M93" s="44"/>
    </row>
    <row r="94" spans="1:13" s="1" customFormat="1" ht="12.75">
      <c r="A94" s="19">
        <f t="shared" si="4"/>
        <v>38</v>
      </c>
      <c r="B94" s="27" t="s">
        <v>124</v>
      </c>
      <c r="C94" s="94" t="s">
        <v>120</v>
      </c>
      <c r="D94" s="95" t="s">
        <v>12</v>
      </c>
      <c r="E94" s="98">
        <v>10</v>
      </c>
      <c r="F94" s="97">
        <v>500</v>
      </c>
      <c r="G94" s="92">
        <f t="shared" si="5"/>
        <v>5000</v>
      </c>
      <c r="H94" s="92">
        <v>5000</v>
      </c>
      <c r="I94" s="15" t="s">
        <v>46</v>
      </c>
      <c r="J94" s="7">
        <v>15</v>
      </c>
      <c r="K94" s="7" t="s">
        <v>4</v>
      </c>
      <c r="L94" s="7">
        <v>149</v>
      </c>
      <c r="M94" s="44"/>
    </row>
    <row r="95" spans="1:13" s="1" customFormat="1" ht="12.75">
      <c r="A95" s="19">
        <f t="shared" si="4"/>
        <v>39</v>
      </c>
      <c r="B95" s="27" t="s">
        <v>125</v>
      </c>
      <c r="C95" s="94" t="s">
        <v>120</v>
      </c>
      <c r="D95" s="95" t="s">
        <v>12</v>
      </c>
      <c r="E95" s="98">
        <v>10</v>
      </c>
      <c r="F95" s="97">
        <v>500</v>
      </c>
      <c r="G95" s="92">
        <f t="shared" si="5"/>
        <v>5000</v>
      </c>
      <c r="H95" s="92">
        <v>5000</v>
      </c>
      <c r="I95" s="15" t="s">
        <v>46</v>
      </c>
      <c r="J95" s="7">
        <v>15</v>
      </c>
      <c r="K95" s="7" t="s">
        <v>4</v>
      </c>
      <c r="L95" s="7">
        <v>149</v>
      </c>
      <c r="M95" s="44"/>
    </row>
    <row r="96" spans="1:13" s="1" customFormat="1" ht="12.75">
      <c r="A96" s="19">
        <f t="shared" si="4"/>
        <v>40</v>
      </c>
      <c r="B96" s="27" t="s">
        <v>351</v>
      </c>
      <c r="C96" s="94" t="s">
        <v>120</v>
      </c>
      <c r="D96" s="95" t="s">
        <v>12</v>
      </c>
      <c r="E96" s="98">
        <v>6</v>
      </c>
      <c r="F96" s="97">
        <v>40000</v>
      </c>
      <c r="G96" s="92">
        <f t="shared" si="5"/>
        <v>240000</v>
      </c>
      <c r="H96" s="92">
        <f>G96/1.12</f>
        <v>214285.71428571426</v>
      </c>
      <c r="I96" s="15" t="s">
        <v>147</v>
      </c>
      <c r="J96" s="7">
        <v>15</v>
      </c>
      <c r="K96" s="7" t="s">
        <v>4</v>
      </c>
      <c r="L96" s="7">
        <v>414</v>
      </c>
      <c r="M96" s="44"/>
    </row>
    <row r="97" spans="1:13" s="1" customFormat="1" ht="12.75">
      <c r="A97" s="19">
        <f t="shared" si="4"/>
        <v>41</v>
      </c>
      <c r="B97" s="27" t="s">
        <v>352</v>
      </c>
      <c r="C97" s="94" t="s">
        <v>120</v>
      </c>
      <c r="D97" s="95" t="s">
        <v>12</v>
      </c>
      <c r="E97" s="98">
        <v>5</v>
      </c>
      <c r="F97" s="97">
        <v>48000</v>
      </c>
      <c r="G97" s="92">
        <f t="shared" si="5"/>
        <v>240000</v>
      </c>
      <c r="H97" s="92">
        <f>G97/1.12</f>
        <v>214285.71428571426</v>
      </c>
      <c r="I97" s="15" t="s">
        <v>147</v>
      </c>
      <c r="J97" s="7">
        <v>15</v>
      </c>
      <c r="K97" s="7" t="s">
        <v>4</v>
      </c>
      <c r="L97" s="7">
        <v>414</v>
      </c>
      <c r="M97" s="44"/>
    </row>
    <row r="98" spans="1:13" s="1" customFormat="1" ht="12.75">
      <c r="A98" s="19">
        <f t="shared" si="4"/>
        <v>42</v>
      </c>
      <c r="B98" s="27" t="s">
        <v>374</v>
      </c>
      <c r="C98" s="94" t="s">
        <v>120</v>
      </c>
      <c r="D98" s="95" t="s">
        <v>12</v>
      </c>
      <c r="E98" s="98">
        <v>4</v>
      </c>
      <c r="F98" s="97">
        <v>12750</v>
      </c>
      <c r="G98" s="92">
        <f t="shared" si="5"/>
        <v>51000</v>
      </c>
      <c r="H98" s="92">
        <v>51000</v>
      </c>
      <c r="I98" s="15" t="s">
        <v>134</v>
      </c>
      <c r="J98" s="7">
        <v>15</v>
      </c>
      <c r="K98" s="7" t="s">
        <v>4</v>
      </c>
      <c r="L98" s="7">
        <v>149</v>
      </c>
      <c r="M98" s="44"/>
    </row>
    <row r="99" spans="1:12" s="1" customFormat="1" ht="12.75">
      <c r="A99" s="19">
        <f t="shared" si="4"/>
        <v>43</v>
      </c>
      <c r="B99" s="27" t="s">
        <v>276</v>
      </c>
      <c r="C99" s="94" t="s">
        <v>120</v>
      </c>
      <c r="D99" s="95" t="s">
        <v>12</v>
      </c>
      <c r="E99" s="98">
        <v>10</v>
      </c>
      <c r="F99" s="97">
        <v>1600</v>
      </c>
      <c r="G99" s="92">
        <f t="shared" si="5"/>
        <v>16000</v>
      </c>
      <c r="H99" s="92">
        <v>16000</v>
      </c>
      <c r="I99" s="15" t="s">
        <v>59</v>
      </c>
      <c r="J99" s="7">
        <v>15</v>
      </c>
      <c r="K99" s="7" t="s">
        <v>4</v>
      </c>
      <c r="L99" s="7">
        <v>149</v>
      </c>
    </row>
    <row r="100" spans="1:12" s="1" customFormat="1" ht="12.75">
      <c r="A100" s="19">
        <f t="shared" si="4"/>
        <v>44</v>
      </c>
      <c r="B100" s="27" t="s">
        <v>199</v>
      </c>
      <c r="C100" s="94" t="s">
        <v>120</v>
      </c>
      <c r="D100" s="95" t="s">
        <v>12</v>
      </c>
      <c r="E100" s="98">
        <v>8</v>
      </c>
      <c r="F100" s="97">
        <v>2000</v>
      </c>
      <c r="G100" s="92">
        <f t="shared" si="5"/>
        <v>16000</v>
      </c>
      <c r="H100" s="92">
        <f>G100/1.12</f>
        <v>14285.714285714284</v>
      </c>
      <c r="I100" s="15" t="s">
        <v>58</v>
      </c>
      <c r="J100" s="7">
        <v>15</v>
      </c>
      <c r="K100" s="7" t="s">
        <v>4</v>
      </c>
      <c r="L100" s="7">
        <v>414</v>
      </c>
    </row>
    <row r="101" spans="1:12" s="1" customFormat="1" ht="12.75">
      <c r="A101" s="19">
        <f t="shared" si="4"/>
        <v>45</v>
      </c>
      <c r="B101" s="6" t="s">
        <v>365</v>
      </c>
      <c r="C101" s="94" t="s">
        <v>120</v>
      </c>
      <c r="D101" s="95" t="s">
        <v>115</v>
      </c>
      <c r="E101" s="143">
        <v>1</v>
      </c>
      <c r="F101" s="125">
        <v>53893.88</v>
      </c>
      <c r="G101" s="92">
        <f t="shared" si="5"/>
        <v>53893.88</v>
      </c>
      <c r="H101" s="92">
        <f>G101</f>
        <v>53893.88</v>
      </c>
      <c r="I101" s="7" t="s">
        <v>147</v>
      </c>
      <c r="J101" s="7">
        <v>15</v>
      </c>
      <c r="K101" s="7" t="s">
        <v>4</v>
      </c>
      <c r="L101" s="7">
        <v>149</v>
      </c>
    </row>
    <row r="102" spans="1:12" s="1" customFormat="1" ht="23.25" customHeight="1">
      <c r="A102" s="19">
        <f t="shared" si="4"/>
        <v>46</v>
      </c>
      <c r="B102" s="6" t="s">
        <v>227</v>
      </c>
      <c r="C102" s="94" t="s">
        <v>120</v>
      </c>
      <c r="D102" s="95" t="s">
        <v>13</v>
      </c>
      <c r="E102" s="94">
        <v>1</v>
      </c>
      <c r="F102" s="97">
        <v>9000</v>
      </c>
      <c r="G102" s="92">
        <f t="shared" si="5"/>
        <v>9000</v>
      </c>
      <c r="H102" s="92">
        <f>G102/1.12</f>
        <v>8035.714285714285</v>
      </c>
      <c r="I102" s="7" t="s">
        <v>59</v>
      </c>
      <c r="J102" s="7">
        <v>30</v>
      </c>
      <c r="K102" s="7" t="s">
        <v>4</v>
      </c>
      <c r="L102" s="7">
        <v>159</v>
      </c>
    </row>
    <row r="103" spans="1:12" s="1" customFormat="1" ht="12.75">
      <c r="A103" s="19">
        <f t="shared" si="4"/>
        <v>47</v>
      </c>
      <c r="B103" s="6" t="s">
        <v>277</v>
      </c>
      <c r="C103" s="94" t="s">
        <v>120</v>
      </c>
      <c r="D103" s="95" t="s">
        <v>12</v>
      </c>
      <c r="E103" s="94">
        <v>8</v>
      </c>
      <c r="F103" s="97">
        <v>330</v>
      </c>
      <c r="G103" s="92">
        <f t="shared" si="5"/>
        <v>2640</v>
      </c>
      <c r="H103" s="92">
        <v>2640</v>
      </c>
      <c r="I103" s="7" t="s">
        <v>59</v>
      </c>
      <c r="J103" s="7">
        <v>15</v>
      </c>
      <c r="K103" s="7" t="s">
        <v>4</v>
      </c>
      <c r="L103" s="7">
        <v>149</v>
      </c>
    </row>
    <row r="104" spans="1:12" s="1" customFormat="1" ht="12.75">
      <c r="A104" s="19">
        <f t="shared" si="4"/>
        <v>48</v>
      </c>
      <c r="B104" s="13" t="s">
        <v>80</v>
      </c>
      <c r="C104" s="94" t="s">
        <v>120</v>
      </c>
      <c r="D104" s="95" t="s">
        <v>13</v>
      </c>
      <c r="E104" s="94">
        <v>1</v>
      </c>
      <c r="F104" s="97">
        <v>180000</v>
      </c>
      <c r="G104" s="92">
        <f t="shared" si="5"/>
        <v>180000</v>
      </c>
      <c r="H104" s="92">
        <v>180000</v>
      </c>
      <c r="I104" s="7" t="s">
        <v>57</v>
      </c>
      <c r="J104" s="7">
        <v>365</v>
      </c>
      <c r="K104" s="7" t="s">
        <v>4</v>
      </c>
      <c r="L104" s="7">
        <v>159</v>
      </c>
    </row>
    <row r="105" spans="1:12" s="1" customFormat="1" ht="12.75">
      <c r="A105" s="19">
        <f t="shared" si="4"/>
        <v>49</v>
      </c>
      <c r="B105" s="13" t="s">
        <v>242</v>
      </c>
      <c r="C105" s="94" t="s">
        <v>120</v>
      </c>
      <c r="D105" s="95" t="s">
        <v>12</v>
      </c>
      <c r="E105" s="94">
        <v>13</v>
      </c>
      <c r="F105" s="97">
        <v>400</v>
      </c>
      <c r="G105" s="92">
        <f t="shared" si="5"/>
        <v>5200</v>
      </c>
      <c r="H105" s="92">
        <v>5200</v>
      </c>
      <c r="I105" s="7" t="s">
        <v>127</v>
      </c>
      <c r="J105" s="7">
        <v>15</v>
      </c>
      <c r="K105" s="7" t="s">
        <v>4</v>
      </c>
      <c r="L105" s="7">
        <v>149</v>
      </c>
    </row>
    <row r="106" spans="1:12" s="1" customFormat="1" ht="12.75">
      <c r="A106" s="19">
        <f t="shared" si="4"/>
        <v>50</v>
      </c>
      <c r="B106" s="6" t="s">
        <v>371</v>
      </c>
      <c r="C106" s="94" t="s">
        <v>120</v>
      </c>
      <c r="D106" s="95" t="s">
        <v>12</v>
      </c>
      <c r="E106" s="143">
        <v>10</v>
      </c>
      <c r="F106" s="124">
        <v>250</v>
      </c>
      <c r="G106" s="92">
        <f t="shared" si="5"/>
        <v>2500</v>
      </c>
      <c r="H106" s="92">
        <f>G106</f>
        <v>2500</v>
      </c>
      <c r="I106" s="7" t="s">
        <v>147</v>
      </c>
      <c r="J106" s="7">
        <v>15</v>
      </c>
      <c r="K106" s="7" t="s">
        <v>4</v>
      </c>
      <c r="L106" s="7">
        <v>149</v>
      </c>
    </row>
    <row r="107" spans="1:13" s="1" customFormat="1" ht="20.25">
      <c r="A107" s="19">
        <f t="shared" si="4"/>
        <v>51</v>
      </c>
      <c r="B107" s="27" t="s">
        <v>131</v>
      </c>
      <c r="C107" s="94" t="s">
        <v>120</v>
      </c>
      <c r="D107" s="95" t="s">
        <v>12</v>
      </c>
      <c r="E107" s="98">
        <v>100</v>
      </c>
      <c r="F107" s="97">
        <v>110</v>
      </c>
      <c r="G107" s="92">
        <f t="shared" si="5"/>
        <v>11000</v>
      </c>
      <c r="H107" s="92">
        <v>11000</v>
      </c>
      <c r="I107" s="7" t="s">
        <v>147</v>
      </c>
      <c r="J107" s="7">
        <v>15</v>
      </c>
      <c r="K107" s="7" t="s">
        <v>4</v>
      </c>
      <c r="L107" s="7">
        <v>149</v>
      </c>
      <c r="M107" s="3"/>
    </row>
    <row r="108" spans="1:13" s="1" customFormat="1" ht="12.75">
      <c r="A108" s="19">
        <f t="shared" si="4"/>
        <v>52</v>
      </c>
      <c r="B108" s="6" t="s">
        <v>200</v>
      </c>
      <c r="C108" s="94" t="s">
        <v>120</v>
      </c>
      <c r="D108" s="95" t="s">
        <v>41</v>
      </c>
      <c r="E108" s="96">
        <v>40</v>
      </c>
      <c r="F108" s="93">
        <v>6000</v>
      </c>
      <c r="G108" s="92">
        <f t="shared" si="5"/>
        <v>240000</v>
      </c>
      <c r="H108" s="92">
        <v>240000</v>
      </c>
      <c r="I108" s="7" t="s">
        <v>59</v>
      </c>
      <c r="J108" s="7">
        <v>15</v>
      </c>
      <c r="K108" s="7" t="s">
        <v>4</v>
      </c>
      <c r="L108" s="7">
        <v>414</v>
      </c>
      <c r="M108" s="44"/>
    </row>
    <row r="109" spans="1:12" s="1" customFormat="1" ht="12.75">
      <c r="A109" s="19">
        <f t="shared" si="4"/>
        <v>53</v>
      </c>
      <c r="B109" s="128" t="s">
        <v>353</v>
      </c>
      <c r="C109" s="94" t="s">
        <v>120</v>
      </c>
      <c r="D109" s="101" t="s">
        <v>12</v>
      </c>
      <c r="E109" s="96">
        <v>1</v>
      </c>
      <c r="F109" s="93">
        <v>48743</v>
      </c>
      <c r="G109" s="92">
        <f>E109*F109</f>
        <v>48743</v>
      </c>
      <c r="H109" s="92">
        <f>G109/1.12</f>
        <v>43520.53571428571</v>
      </c>
      <c r="I109" s="15" t="s">
        <v>147</v>
      </c>
      <c r="J109" s="7">
        <v>15</v>
      </c>
      <c r="K109" s="7" t="s">
        <v>4</v>
      </c>
      <c r="L109" s="7">
        <v>414</v>
      </c>
    </row>
    <row r="110" spans="1:12" s="1" customFormat="1" ht="22.5" customHeight="1">
      <c r="A110" s="19">
        <f t="shared" si="4"/>
        <v>54</v>
      </c>
      <c r="B110" s="129" t="s">
        <v>201</v>
      </c>
      <c r="C110" s="94" t="s">
        <v>120</v>
      </c>
      <c r="D110" s="101" t="s">
        <v>12</v>
      </c>
      <c r="E110" s="98">
        <v>1</v>
      </c>
      <c r="F110" s="97">
        <v>49500</v>
      </c>
      <c r="G110" s="92">
        <f t="shared" si="5"/>
        <v>49500</v>
      </c>
      <c r="H110" s="92">
        <f>G110/1.12</f>
        <v>44196.428571428565</v>
      </c>
      <c r="I110" s="7" t="s">
        <v>58</v>
      </c>
      <c r="J110" s="7">
        <v>15</v>
      </c>
      <c r="K110" s="7" t="s">
        <v>4</v>
      </c>
      <c r="L110" s="7">
        <v>414</v>
      </c>
    </row>
    <row r="111" spans="1:12" s="1" customFormat="1" ht="12.75">
      <c r="A111" s="19">
        <f t="shared" si="4"/>
        <v>55</v>
      </c>
      <c r="B111" s="27" t="s">
        <v>225</v>
      </c>
      <c r="C111" s="94" t="s">
        <v>120</v>
      </c>
      <c r="D111" s="95" t="s">
        <v>12</v>
      </c>
      <c r="E111" s="98">
        <v>300</v>
      </c>
      <c r="F111" s="97">
        <v>11</v>
      </c>
      <c r="G111" s="92">
        <f t="shared" si="5"/>
        <v>3300</v>
      </c>
      <c r="H111" s="92">
        <v>3300</v>
      </c>
      <c r="I111" s="7" t="s">
        <v>46</v>
      </c>
      <c r="J111" s="7">
        <v>15</v>
      </c>
      <c r="K111" s="7" t="s">
        <v>4</v>
      </c>
      <c r="L111" s="7">
        <v>149</v>
      </c>
    </row>
    <row r="112" spans="1:12" s="1" customFormat="1" ht="12.75">
      <c r="A112" s="19">
        <f t="shared" si="4"/>
        <v>56</v>
      </c>
      <c r="B112" s="6" t="s">
        <v>15</v>
      </c>
      <c r="C112" s="94" t="s">
        <v>120</v>
      </c>
      <c r="D112" s="95" t="s">
        <v>12</v>
      </c>
      <c r="E112" s="98">
        <v>4</v>
      </c>
      <c r="F112" s="97">
        <v>1800</v>
      </c>
      <c r="G112" s="92">
        <f t="shared" si="5"/>
        <v>7200</v>
      </c>
      <c r="H112" s="92">
        <v>7200</v>
      </c>
      <c r="I112" s="7" t="s">
        <v>147</v>
      </c>
      <c r="J112" s="7">
        <v>15</v>
      </c>
      <c r="K112" s="7" t="s">
        <v>4</v>
      </c>
      <c r="L112" s="7">
        <v>149</v>
      </c>
    </row>
    <row r="113" spans="1:12" s="1" customFormat="1" ht="12.75">
      <c r="A113" s="19">
        <f t="shared" si="4"/>
        <v>57</v>
      </c>
      <c r="B113" s="6" t="s">
        <v>15</v>
      </c>
      <c r="C113" s="94" t="s">
        <v>120</v>
      </c>
      <c r="D113" s="95" t="s">
        <v>12</v>
      </c>
      <c r="E113" s="98">
        <v>20</v>
      </c>
      <c r="F113" s="97">
        <v>900</v>
      </c>
      <c r="G113" s="92">
        <f t="shared" si="5"/>
        <v>18000</v>
      </c>
      <c r="H113" s="92">
        <v>18000</v>
      </c>
      <c r="I113" s="7" t="s">
        <v>147</v>
      </c>
      <c r="J113" s="7">
        <v>15</v>
      </c>
      <c r="K113" s="7" t="s">
        <v>4</v>
      </c>
      <c r="L113" s="7">
        <v>149</v>
      </c>
    </row>
    <row r="114" spans="1:12" s="1" customFormat="1" ht="12.75">
      <c r="A114" s="19">
        <f t="shared" si="4"/>
        <v>58</v>
      </c>
      <c r="B114" s="6" t="s">
        <v>329</v>
      </c>
      <c r="C114" s="94" t="s">
        <v>120</v>
      </c>
      <c r="D114" s="95" t="s">
        <v>12</v>
      </c>
      <c r="E114" s="98">
        <v>2</v>
      </c>
      <c r="F114" s="97">
        <v>5200</v>
      </c>
      <c r="G114" s="92">
        <f t="shared" si="5"/>
        <v>10400</v>
      </c>
      <c r="H114" s="92">
        <f>G114/1.12</f>
        <v>9285.714285714284</v>
      </c>
      <c r="I114" s="7" t="s">
        <v>101</v>
      </c>
      <c r="J114" s="7">
        <v>15</v>
      </c>
      <c r="K114" s="7" t="s">
        <v>4</v>
      </c>
      <c r="L114" s="7">
        <v>149</v>
      </c>
    </row>
    <row r="115" spans="1:12" s="1" customFormat="1" ht="13.5" customHeight="1">
      <c r="A115" s="19">
        <f t="shared" si="4"/>
        <v>59</v>
      </c>
      <c r="B115" s="6" t="s">
        <v>291</v>
      </c>
      <c r="C115" s="94" t="s">
        <v>120</v>
      </c>
      <c r="D115" s="95" t="s">
        <v>12</v>
      </c>
      <c r="E115" s="98">
        <v>2</v>
      </c>
      <c r="F115" s="97">
        <v>29000</v>
      </c>
      <c r="G115" s="92">
        <f t="shared" si="5"/>
        <v>58000</v>
      </c>
      <c r="H115" s="92">
        <v>58000</v>
      </c>
      <c r="I115" s="7" t="s">
        <v>134</v>
      </c>
      <c r="J115" s="7">
        <v>15</v>
      </c>
      <c r="K115" s="7" t="s">
        <v>4</v>
      </c>
      <c r="L115" s="7">
        <v>414</v>
      </c>
    </row>
    <row r="116" spans="1:12" s="1" customFormat="1" ht="11.25" customHeight="1">
      <c r="A116" s="19">
        <f t="shared" si="4"/>
        <v>60</v>
      </c>
      <c r="B116" s="16" t="s">
        <v>319</v>
      </c>
      <c r="C116" s="94" t="s">
        <v>120</v>
      </c>
      <c r="D116" s="95" t="s">
        <v>12</v>
      </c>
      <c r="E116" s="98">
        <v>10</v>
      </c>
      <c r="F116" s="97">
        <v>5900</v>
      </c>
      <c r="G116" s="92">
        <f t="shared" si="5"/>
        <v>59000</v>
      </c>
      <c r="H116" s="92">
        <v>59000</v>
      </c>
      <c r="I116" s="7" t="s">
        <v>134</v>
      </c>
      <c r="J116" s="7">
        <v>15</v>
      </c>
      <c r="K116" s="7" t="s">
        <v>4</v>
      </c>
      <c r="L116" s="7">
        <v>149</v>
      </c>
    </row>
    <row r="117" spans="1:13" s="1" customFormat="1" ht="12.75">
      <c r="A117" s="19">
        <f t="shared" si="4"/>
        <v>61</v>
      </c>
      <c r="B117" s="16" t="s">
        <v>168</v>
      </c>
      <c r="C117" s="94" t="s">
        <v>120</v>
      </c>
      <c r="D117" s="95" t="s">
        <v>12</v>
      </c>
      <c r="E117" s="98">
        <v>5</v>
      </c>
      <c r="F117" s="97">
        <v>2678.57</v>
      </c>
      <c r="G117" s="92">
        <f t="shared" si="5"/>
        <v>13392.85</v>
      </c>
      <c r="H117" s="92">
        <f>G117/1.12</f>
        <v>11957.901785714284</v>
      </c>
      <c r="I117" s="7" t="s">
        <v>59</v>
      </c>
      <c r="J117" s="7">
        <v>15</v>
      </c>
      <c r="K117" s="7" t="s">
        <v>4</v>
      </c>
      <c r="L117" s="7">
        <v>149</v>
      </c>
      <c r="M117" s="44"/>
    </row>
    <row r="118" spans="1:12" s="1" customFormat="1" ht="12.75">
      <c r="A118" s="19">
        <f t="shared" si="4"/>
        <v>62</v>
      </c>
      <c r="B118" s="16" t="s">
        <v>92</v>
      </c>
      <c r="C118" s="94" t="s">
        <v>120</v>
      </c>
      <c r="D118" s="94" t="s">
        <v>12</v>
      </c>
      <c r="E118" s="98">
        <v>3</v>
      </c>
      <c r="F118" s="97">
        <v>1160.71</v>
      </c>
      <c r="G118" s="92">
        <f t="shared" si="5"/>
        <v>3482.13</v>
      </c>
      <c r="H118" s="92">
        <f>G118/1.12</f>
        <v>3109.0446428571427</v>
      </c>
      <c r="I118" s="15" t="s">
        <v>59</v>
      </c>
      <c r="J118" s="7">
        <v>15</v>
      </c>
      <c r="K118" s="7" t="s">
        <v>4</v>
      </c>
      <c r="L118" s="7">
        <v>149</v>
      </c>
    </row>
    <row r="119" spans="1:12" s="1" customFormat="1" ht="12.75">
      <c r="A119" s="19">
        <f t="shared" si="4"/>
        <v>63</v>
      </c>
      <c r="B119" s="16" t="s">
        <v>312</v>
      </c>
      <c r="C119" s="94" t="s">
        <v>120</v>
      </c>
      <c r="D119" s="94" t="s">
        <v>12</v>
      </c>
      <c r="E119" s="98">
        <v>5</v>
      </c>
      <c r="F119" s="97">
        <v>8000</v>
      </c>
      <c r="G119" s="92">
        <f t="shared" si="5"/>
        <v>40000</v>
      </c>
      <c r="H119" s="92">
        <v>40000</v>
      </c>
      <c r="I119" s="15" t="s">
        <v>134</v>
      </c>
      <c r="J119" s="7">
        <v>15</v>
      </c>
      <c r="K119" s="7" t="s">
        <v>4</v>
      </c>
      <c r="L119" s="7">
        <v>149</v>
      </c>
    </row>
    <row r="120" spans="1:12" s="1" customFormat="1" ht="12.75">
      <c r="A120" s="19">
        <f t="shared" si="4"/>
        <v>64</v>
      </c>
      <c r="B120" s="16" t="s">
        <v>93</v>
      </c>
      <c r="C120" s="94" t="s">
        <v>120</v>
      </c>
      <c r="D120" s="94" t="s">
        <v>12</v>
      </c>
      <c r="E120" s="98">
        <v>10</v>
      </c>
      <c r="F120" s="97">
        <v>150</v>
      </c>
      <c r="G120" s="92">
        <f aca="true" t="shared" si="6" ref="G120:G153">E120*F120</f>
        <v>1500</v>
      </c>
      <c r="H120" s="92">
        <v>1500</v>
      </c>
      <c r="I120" s="15" t="s">
        <v>46</v>
      </c>
      <c r="J120" s="7">
        <v>15</v>
      </c>
      <c r="K120" s="7" t="s">
        <v>4</v>
      </c>
      <c r="L120" s="7">
        <v>149</v>
      </c>
    </row>
    <row r="121" spans="1:12" s="1" customFormat="1" ht="12.75">
      <c r="A121" s="19">
        <f t="shared" si="4"/>
        <v>65</v>
      </c>
      <c r="B121" s="130" t="s">
        <v>228</v>
      </c>
      <c r="C121" s="94" t="s">
        <v>120</v>
      </c>
      <c r="D121" s="102" t="s">
        <v>13</v>
      </c>
      <c r="E121" s="102">
        <v>1</v>
      </c>
      <c r="F121" s="103">
        <v>225000</v>
      </c>
      <c r="G121" s="92">
        <f t="shared" si="6"/>
        <v>225000</v>
      </c>
      <c r="H121" s="92">
        <v>225000</v>
      </c>
      <c r="I121" s="7" t="s">
        <v>57</v>
      </c>
      <c r="J121" s="7">
        <v>365</v>
      </c>
      <c r="K121" s="7" t="s">
        <v>4</v>
      </c>
      <c r="L121" s="26">
        <v>159</v>
      </c>
    </row>
    <row r="122" spans="1:12" s="1" customFormat="1" ht="12.75">
      <c r="A122" s="19">
        <f t="shared" si="4"/>
        <v>66</v>
      </c>
      <c r="B122" s="14" t="s">
        <v>302</v>
      </c>
      <c r="C122" s="94" t="s">
        <v>120</v>
      </c>
      <c r="D122" s="102" t="s">
        <v>13</v>
      </c>
      <c r="E122" s="98">
        <v>1</v>
      </c>
      <c r="F122" s="97">
        <v>80000</v>
      </c>
      <c r="G122" s="92">
        <f t="shared" si="6"/>
        <v>80000</v>
      </c>
      <c r="H122" s="92">
        <v>80000</v>
      </c>
      <c r="I122" s="19" t="s">
        <v>134</v>
      </c>
      <c r="J122" s="7">
        <v>15</v>
      </c>
      <c r="K122" s="7" t="s">
        <v>4</v>
      </c>
      <c r="L122" s="7">
        <v>159</v>
      </c>
    </row>
    <row r="123" spans="1:13" s="1" customFormat="1" ht="12.75">
      <c r="A123" s="19">
        <f aca="true" t="shared" si="7" ref="A123:A186">A122+1</f>
        <v>67</v>
      </c>
      <c r="B123" s="14" t="s">
        <v>302</v>
      </c>
      <c r="C123" s="94" t="s">
        <v>120</v>
      </c>
      <c r="D123" s="102" t="s">
        <v>13</v>
      </c>
      <c r="E123" s="98">
        <v>1</v>
      </c>
      <c r="F123" s="97">
        <v>160000</v>
      </c>
      <c r="G123" s="92">
        <f t="shared" si="6"/>
        <v>160000</v>
      </c>
      <c r="H123" s="92">
        <v>160000</v>
      </c>
      <c r="I123" s="19" t="s">
        <v>101</v>
      </c>
      <c r="J123" s="7">
        <v>15</v>
      </c>
      <c r="K123" s="7" t="s">
        <v>4</v>
      </c>
      <c r="L123" s="7">
        <v>159</v>
      </c>
      <c r="M123" s="23"/>
    </row>
    <row r="124" spans="1:13" s="1" customFormat="1" ht="12.75">
      <c r="A124" s="19">
        <f t="shared" si="7"/>
        <v>68</v>
      </c>
      <c r="B124" s="130" t="s">
        <v>243</v>
      </c>
      <c r="C124" s="94" t="s">
        <v>120</v>
      </c>
      <c r="D124" s="102" t="s">
        <v>13</v>
      </c>
      <c r="E124" s="102">
        <v>1</v>
      </c>
      <c r="F124" s="103">
        <v>240000</v>
      </c>
      <c r="G124" s="92">
        <f t="shared" si="6"/>
        <v>240000</v>
      </c>
      <c r="H124" s="92">
        <f>G124/1.12</f>
        <v>214285.71428571426</v>
      </c>
      <c r="I124" s="7" t="s">
        <v>58</v>
      </c>
      <c r="J124" s="7">
        <v>20</v>
      </c>
      <c r="K124" s="7" t="s">
        <v>4</v>
      </c>
      <c r="L124" s="26">
        <v>159</v>
      </c>
      <c r="M124" s="23"/>
    </row>
    <row r="125" spans="1:12" s="1" customFormat="1" ht="21.75" customHeight="1">
      <c r="A125" s="19">
        <f t="shared" si="7"/>
        <v>69</v>
      </c>
      <c r="B125" s="130" t="s">
        <v>343</v>
      </c>
      <c r="C125" s="94" t="s">
        <v>120</v>
      </c>
      <c r="D125" s="102" t="s">
        <v>13</v>
      </c>
      <c r="E125" s="102">
        <v>1</v>
      </c>
      <c r="F125" s="103">
        <v>239480</v>
      </c>
      <c r="G125" s="92">
        <f t="shared" si="6"/>
        <v>239480</v>
      </c>
      <c r="H125" s="92">
        <v>239480</v>
      </c>
      <c r="I125" s="7" t="s">
        <v>101</v>
      </c>
      <c r="J125" s="7">
        <v>15</v>
      </c>
      <c r="K125" s="7" t="s">
        <v>4</v>
      </c>
      <c r="L125" s="26">
        <v>159</v>
      </c>
    </row>
    <row r="126" spans="1:12" s="1" customFormat="1" ht="27.75" customHeight="1">
      <c r="A126" s="19">
        <f t="shared" si="7"/>
        <v>70</v>
      </c>
      <c r="B126" s="14" t="s">
        <v>281</v>
      </c>
      <c r="C126" s="94" t="s">
        <v>120</v>
      </c>
      <c r="D126" s="102" t="s">
        <v>13</v>
      </c>
      <c r="E126" s="98">
        <v>1</v>
      </c>
      <c r="F126" s="97">
        <v>19450</v>
      </c>
      <c r="G126" s="92">
        <f t="shared" si="6"/>
        <v>19450</v>
      </c>
      <c r="H126" s="92">
        <f>G126/1.12</f>
        <v>17366.071428571428</v>
      </c>
      <c r="I126" s="19" t="s">
        <v>139</v>
      </c>
      <c r="J126" s="7">
        <v>20</v>
      </c>
      <c r="K126" s="7" t="s">
        <v>4</v>
      </c>
      <c r="L126" s="7">
        <v>159</v>
      </c>
    </row>
    <row r="127" spans="1:12" s="1" customFormat="1" ht="12.75">
      <c r="A127" s="19">
        <f t="shared" si="7"/>
        <v>71</v>
      </c>
      <c r="B127" s="14" t="s">
        <v>263</v>
      </c>
      <c r="C127" s="94" t="s">
        <v>120</v>
      </c>
      <c r="D127" s="102" t="s">
        <v>13</v>
      </c>
      <c r="E127" s="98">
        <v>1</v>
      </c>
      <c r="F127" s="97">
        <v>18000</v>
      </c>
      <c r="G127" s="92">
        <f t="shared" si="6"/>
        <v>18000</v>
      </c>
      <c r="H127" s="92">
        <f>G127/1.12</f>
        <v>16071.42857142857</v>
      </c>
      <c r="I127" s="19" t="s">
        <v>59</v>
      </c>
      <c r="J127" s="7">
        <v>30</v>
      </c>
      <c r="K127" s="7" t="s">
        <v>4</v>
      </c>
      <c r="L127" s="7">
        <v>159</v>
      </c>
    </row>
    <row r="128" spans="1:12" s="1" customFormat="1" ht="12.75">
      <c r="A128" s="19">
        <f t="shared" si="7"/>
        <v>72</v>
      </c>
      <c r="B128" s="14" t="s">
        <v>130</v>
      </c>
      <c r="C128" s="94" t="s">
        <v>120</v>
      </c>
      <c r="D128" s="102" t="s">
        <v>13</v>
      </c>
      <c r="E128" s="98">
        <v>1</v>
      </c>
      <c r="F128" s="97">
        <v>108000</v>
      </c>
      <c r="G128" s="92">
        <f t="shared" si="6"/>
        <v>108000</v>
      </c>
      <c r="H128" s="92">
        <f>G128/1.12</f>
        <v>96428.57142857142</v>
      </c>
      <c r="I128" s="19" t="s">
        <v>59</v>
      </c>
      <c r="J128" s="7">
        <v>30</v>
      </c>
      <c r="K128" s="7" t="s">
        <v>4</v>
      </c>
      <c r="L128" s="7">
        <v>159</v>
      </c>
    </row>
    <row r="129" spans="1:13" s="1" customFormat="1" ht="12.75">
      <c r="A129" s="19">
        <f t="shared" si="7"/>
        <v>73</v>
      </c>
      <c r="B129" s="14" t="s">
        <v>341</v>
      </c>
      <c r="C129" s="94" t="s">
        <v>120</v>
      </c>
      <c r="D129" s="102" t="s">
        <v>13</v>
      </c>
      <c r="E129" s="98">
        <v>1</v>
      </c>
      <c r="F129" s="97">
        <v>22800</v>
      </c>
      <c r="G129" s="92">
        <f t="shared" si="6"/>
        <v>22800</v>
      </c>
      <c r="H129" s="92">
        <v>22800</v>
      </c>
      <c r="I129" s="19" t="s">
        <v>101</v>
      </c>
      <c r="J129" s="7">
        <v>15</v>
      </c>
      <c r="K129" s="7" t="s">
        <v>4</v>
      </c>
      <c r="L129" s="7">
        <v>159</v>
      </c>
      <c r="M129" s="44"/>
    </row>
    <row r="130" spans="1:13" s="1" customFormat="1" ht="26.25" customHeight="1">
      <c r="A130" s="19">
        <f t="shared" si="7"/>
        <v>74</v>
      </c>
      <c r="B130" s="14" t="s">
        <v>129</v>
      </c>
      <c r="C130" s="94" t="s">
        <v>120</v>
      </c>
      <c r="D130" s="102" t="s">
        <v>13</v>
      </c>
      <c r="E130" s="98">
        <v>1</v>
      </c>
      <c r="F130" s="97">
        <v>108500</v>
      </c>
      <c r="G130" s="92">
        <f t="shared" si="6"/>
        <v>108500</v>
      </c>
      <c r="H130" s="92">
        <v>108500</v>
      </c>
      <c r="I130" s="19" t="s">
        <v>59</v>
      </c>
      <c r="J130" s="7">
        <v>30</v>
      </c>
      <c r="K130" s="7" t="s">
        <v>4</v>
      </c>
      <c r="L130" s="7">
        <v>159</v>
      </c>
      <c r="M130" s="44"/>
    </row>
    <row r="131" spans="1:13" s="1" customFormat="1" ht="12.75">
      <c r="A131" s="19">
        <f t="shared" si="7"/>
        <v>75</v>
      </c>
      <c r="B131" s="14" t="s">
        <v>377</v>
      </c>
      <c r="C131" s="94" t="s">
        <v>120</v>
      </c>
      <c r="D131" s="102" t="s">
        <v>13</v>
      </c>
      <c r="E131" s="98">
        <v>1</v>
      </c>
      <c r="F131" s="97">
        <v>105000</v>
      </c>
      <c r="G131" s="92">
        <f t="shared" si="6"/>
        <v>105000</v>
      </c>
      <c r="H131" s="92">
        <v>105000</v>
      </c>
      <c r="I131" s="19" t="s">
        <v>147</v>
      </c>
      <c r="J131" s="7">
        <v>15</v>
      </c>
      <c r="K131" s="7" t="s">
        <v>4</v>
      </c>
      <c r="L131" s="7">
        <v>159</v>
      </c>
      <c r="M131" s="44"/>
    </row>
    <row r="132" spans="1:12" s="1" customFormat="1" ht="25.5" customHeight="1">
      <c r="A132" s="19">
        <f t="shared" si="7"/>
        <v>76</v>
      </c>
      <c r="B132" s="6" t="s">
        <v>128</v>
      </c>
      <c r="C132" s="94" t="s">
        <v>120</v>
      </c>
      <c r="D132" s="106" t="s">
        <v>13</v>
      </c>
      <c r="E132" s="98">
        <v>1</v>
      </c>
      <c r="F132" s="97">
        <v>107120</v>
      </c>
      <c r="G132" s="92">
        <f t="shared" si="6"/>
        <v>107120</v>
      </c>
      <c r="H132" s="92">
        <f>G132/1.12</f>
        <v>95642.85714285713</v>
      </c>
      <c r="I132" s="19" t="s">
        <v>59</v>
      </c>
      <c r="J132" s="7">
        <v>30</v>
      </c>
      <c r="K132" s="7" t="s">
        <v>4</v>
      </c>
      <c r="L132" s="7">
        <v>159</v>
      </c>
    </row>
    <row r="133" spans="1:12" s="1" customFormat="1" ht="12.75">
      <c r="A133" s="19">
        <f t="shared" si="7"/>
        <v>77</v>
      </c>
      <c r="B133" s="27" t="s">
        <v>169</v>
      </c>
      <c r="C133" s="94" t="s">
        <v>120</v>
      </c>
      <c r="D133" s="95" t="s">
        <v>12</v>
      </c>
      <c r="E133" s="98">
        <v>10</v>
      </c>
      <c r="F133" s="97">
        <v>300</v>
      </c>
      <c r="G133" s="92">
        <f t="shared" si="6"/>
        <v>3000</v>
      </c>
      <c r="H133" s="92">
        <v>3000</v>
      </c>
      <c r="I133" s="7" t="s">
        <v>46</v>
      </c>
      <c r="J133" s="7">
        <v>15</v>
      </c>
      <c r="K133" s="7" t="s">
        <v>4</v>
      </c>
      <c r="L133" s="7">
        <v>149</v>
      </c>
    </row>
    <row r="134" spans="1:12" s="1" customFormat="1" ht="20.25">
      <c r="A134" s="19">
        <f t="shared" si="7"/>
        <v>78</v>
      </c>
      <c r="B134" s="6" t="s">
        <v>126</v>
      </c>
      <c r="C134" s="94" t="s">
        <v>120</v>
      </c>
      <c r="D134" s="95" t="s">
        <v>13</v>
      </c>
      <c r="E134" s="98">
        <v>1</v>
      </c>
      <c r="F134" s="97">
        <v>200000</v>
      </c>
      <c r="G134" s="92">
        <f t="shared" si="6"/>
        <v>200000</v>
      </c>
      <c r="H134" s="92">
        <v>200000</v>
      </c>
      <c r="I134" s="7" t="s">
        <v>57</v>
      </c>
      <c r="J134" s="7">
        <v>365</v>
      </c>
      <c r="K134" s="7" t="s">
        <v>4</v>
      </c>
      <c r="L134" s="7">
        <v>159</v>
      </c>
    </row>
    <row r="135" spans="1:12" s="1" customFormat="1" ht="30">
      <c r="A135" s="19">
        <f t="shared" si="7"/>
        <v>79</v>
      </c>
      <c r="B135" s="14" t="s">
        <v>102</v>
      </c>
      <c r="C135" s="94" t="s">
        <v>120</v>
      </c>
      <c r="D135" s="94" t="s">
        <v>13</v>
      </c>
      <c r="E135" s="98">
        <v>1</v>
      </c>
      <c r="F135" s="97">
        <v>110000</v>
      </c>
      <c r="G135" s="92">
        <f t="shared" si="6"/>
        <v>110000</v>
      </c>
      <c r="H135" s="92">
        <v>110000</v>
      </c>
      <c r="I135" s="7" t="s">
        <v>127</v>
      </c>
      <c r="J135" s="7">
        <v>20</v>
      </c>
      <c r="K135" s="7" t="s">
        <v>4</v>
      </c>
      <c r="L135" s="7">
        <v>159</v>
      </c>
    </row>
    <row r="136" spans="1:12" s="1" customFormat="1" ht="12.75">
      <c r="A136" s="19">
        <f t="shared" si="7"/>
        <v>80</v>
      </c>
      <c r="B136" s="16" t="s">
        <v>354</v>
      </c>
      <c r="C136" s="94" t="s">
        <v>120</v>
      </c>
      <c r="D136" s="94" t="s">
        <v>12</v>
      </c>
      <c r="E136" s="98">
        <v>5</v>
      </c>
      <c r="F136" s="97">
        <v>23480</v>
      </c>
      <c r="G136" s="92">
        <f t="shared" si="6"/>
        <v>117400</v>
      </c>
      <c r="H136" s="92">
        <f>G136/1.12</f>
        <v>104821.42857142857</v>
      </c>
      <c r="I136" s="7" t="s">
        <v>147</v>
      </c>
      <c r="J136" s="7">
        <v>15</v>
      </c>
      <c r="K136" s="7" t="s">
        <v>4</v>
      </c>
      <c r="L136" s="7">
        <v>414</v>
      </c>
    </row>
    <row r="137" spans="1:13" s="1" customFormat="1" ht="12.75">
      <c r="A137" s="19">
        <f t="shared" si="7"/>
        <v>81</v>
      </c>
      <c r="B137" s="27" t="s">
        <v>251</v>
      </c>
      <c r="C137" s="94" t="s">
        <v>120</v>
      </c>
      <c r="D137" s="94" t="s">
        <v>12</v>
      </c>
      <c r="E137" s="98">
        <v>6</v>
      </c>
      <c r="F137" s="97">
        <v>21300</v>
      </c>
      <c r="G137" s="92">
        <f t="shared" si="6"/>
        <v>127800</v>
      </c>
      <c r="H137" s="92">
        <f>G137/1.12</f>
        <v>114107.14285714284</v>
      </c>
      <c r="I137" s="7" t="s">
        <v>58</v>
      </c>
      <c r="J137" s="7">
        <v>15</v>
      </c>
      <c r="K137" s="7" t="s">
        <v>4</v>
      </c>
      <c r="L137" s="7">
        <v>414</v>
      </c>
      <c r="M137" s="23"/>
    </row>
    <row r="138" spans="1:13" s="1" customFormat="1" ht="12.75">
      <c r="A138" s="19">
        <f t="shared" si="7"/>
        <v>82</v>
      </c>
      <c r="B138" s="6" t="s">
        <v>323</v>
      </c>
      <c r="C138" s="94" t="s">
        <v>120</v>
      </c>
      <c r="D138" s="94" t="s">
        <v>41</v>
      </c>
      <c r="E138" s="98">
        <v>710</v>
      </c>
      <c r="F138" s="97">
        <v>98</v>
      </c>
      <c r="G138" s="92">
        <f t="shared" si="6"/>
        <v>69580</v>
      </c>
      <c r="H138" s="92">
        <v>69580</v>
      </c>
      <c r="I138" s="7" t="s">
        <v>101</v>
      </c>
      <c r="J138" s="7">
        <v>15</v>
      </c>
      <c r="K138" s="7" t="s">
        <v>4</v>
      </c>
      <c r="L138" s="7">
        <v>149</v>
      </c>
      <c r="M138" s="23"/>
    </row>
    <row r="139" spans="1:13" s="1" customFormat="1" ht="12.75">
      <c r="A139" s="19">
        <f t="shared" si="7"/>
        <v>83</v>
      </c>
      <c r="B139" s="27" t="s">
        <v>318</v>
      </c>
      <c r="C139" s="94" t="s">
        <v>120</v>
      </c>
      <c r="D139" s="94" t="s">
        <v>41</v>
      </c>
      <c r="E139" s="98">
        <v>30</v>
      </c>
      <c r="F139" s="97">
        <v>290</v>
      </c>
      <c r="G139" s="92">
        <f t="shared" si="6"/>
        <v>8700</v>
      </c>
      <c r="H139" s="92">
        <v>8700</v>
      </c>
      <c r="I139" s="7" t="s">
        <v>134</v>
      </c>
      <c r="J139" s="7">
        <v>15</v>
      </c>
      <c r="K139" s="7" t="s">
        <v>4</v>
      </c>
      <c r="L139" s="7">
        <v>149</v>
      </c>
      <c r="M139" s="23"/>
    </row>
    <row r="140" spans="1:13" s="1" customFormat="1" ht="12.75">
      <c r="A140" s="19">
        <f t="shared" si="7"/>
        <v>84</v>
      </c>
      <c r="B140" s="6" t="s">
        <v>317</v>
      </c>
      <c r="C140" s="94" t="s">
        <v>120</v>
      </c>
      <c r="D140" s="94" t="s">
        <v>41</v>
      </c>
      <c r="E140" s="98">
        <v>30</v>
      </c>
      <c r="F140" s="97">
        <v>820</v>
      </c>
      <c r="G140" s="92">
        <f t="shared" si="6"/>
        <v>24600</v>
      </c>
      <c r="H140" s="92">
        <v>24600</v>
      </c>
      <c r="I140" s="7" t="s">
        <v>134</v>
      </c>
      <c r="J140" s="7">
        <v>15</v>
      </c>
      <c r="K140" s="7" t="s">
        <v>4</v>
      </c>
      <c r="L140" s="7">
        <v>149</v>
      </c>
      <c r="M140" s="23"/>
    </row>
    <row r="141" spans="1:13" s="1" customFormat="1" ht="12.75">
      <c r="A141" s="19">
        <f t="shared" si="7"/>
        <v>85</v>
      </c>
      <c r="B141" s="6" t="s">
        <v>170</v>
      </c>
      <c r="C141" s="94" t="s">
        <v>120</v>
      </c>
      <c r="D141" s="94" t="s">
        <v>12</v>
      </c>
      <c r="E141" s="98">
        <v>20</v>
      </c>
      <c r="F141" s="97">
        <v>440</v>
      </c>
      <c r="G141" s="92">
        <f t="shared" si="6"/>
        <v>8800</v>
      </c>
      <c r="H141" s="92">
        <v>8800</v>
      </c>
      <c r="I141" s="7" t="s">
        <v>147</v>
      </c>
      <c r="J141" s="7">
        <v>15</v>
      </c>
      <c r="K141" s="7" t="s">
        <v>4</v>
      </c>
      <c r="L141" s="7">
        <v>149</v>
      </c>
      <c r="M141" s="23"/>
    </row>
    <row r="142" spans="1:13" s="1" customFormat="1" ht="12.75">
      <c r="A142" s="19">
        <f t="shared" si="7"/>
        <v>86</v>
      </c>
      <c r="B142" s="6" t="s">
        <v>330</v>
      </c>
      <c r="C142" s="94" t="s">
        <v>120</v>
      </c>
      <c r="D142" s="94" t="s">
        <v>12</v>
      </c>
      <c r="E142" s="98">
        <v>5</v>
      </c>
      <c r="F142" s="97">
        <v>1400</v>
      </c>
      <c r="G142" s="92">
        <f t="shared" si="6"/>
        <v>7000</v>
      </c>
      <c r="H142" s="92">
        <f>G142/1.12</f>
        <v>6249.999999999999</v>
      </c>
      <c r="I142" s="7" t="s">
        <v>101</v>
      </c>
      <c r="J142" s="7">
        <v>15</v>
      </c>
      <c r="K142" s="7" t="s">
        <v>4</v>
      </c>
      <c r="L142" s="7">
        <v>149</v>
      </c>
      <c r="M142" s="23"/>
    </row>
    <row r="143" spans="1:13" s="1" customFormat="1" ht="12.75">
      <c r="A143" s="19">
        <f t="shared" si="7"/>
        <v>87</v>
      </c>
      <c r="B143" s="6" t="s">
        <v>331</v>
      </c>
      <c r="C143" s="94" t="s">
        <v>120</v>
      </c>
      <c r="D143" s="95" t="s">
        <v>12</v>
      </c>
      <c r="E143" s="98">
        <v>20</v>
      </c>
      <c r="F143" s="97">
        <v>2200</v>
      </c>
      <c r="G143" s="92">
        <f t="shared" si="6"/>
        <v>44000</v>
      </c>
      <c r="H143" s="92">
        <f>G143/1.12</f>
        <v>39285.71428571428</v>
      </c>
      <c r="I143" s="7" t="s">
        <v>101</v>
      </c>
      <c r="J143" s="7">
        <v>15</v>
      </c>
      <c r="K143" s="7" t="s">
        <v>4</v>
      </c>
      <c r="L143" s="7">
        <v>149</v>
      </c>
      <c r="M143" s="23"/>
    </row>
    <row r="144" spans="1:12" s="1" customFormat="1" ht="12.75">
      <c r="A144" s="19">
        <f t="shared" si="7"/>
        <v>88</v>
      </c>
      <c r="B144" s="6" t="s">
        <v>18</v>
      </c>
      <c r="C144" s="94" t="s">
        <v>120</v>
      </c>
      <c r="D144" s="95" t="s">
        <v>12</v>
      </c>
      <c r="E144" s="98">
        <v>60</v>
      </c>
      <c r="F144" s="97">
        <v>260</v>
      </c>
      <c r="G144" s="92">
        <f t="shared" si="6"/>
        <v>15600</v>
      </c>
      <c r="H144" s="92">
        <v>15600</v>
      </c>
      <c r="I144" s="7" t="s">
        <v>147</v>
      </c>
      <c r="J144" s="7">
        <v>15</v>
      </c>
      <c r="K144" s="7" t="s">
        <v>4</v>
      </c>
      <c r="L144" s="7">
        <v>149</v>
      </c>
    </row>
    <row r="145" spans="1:12" s="1" customFormat="1" ht="12.75">
      <c r="A145" s="19">
        <f t="shared" si="7"/>
        <v>89</v>
      </c>
      <c r="B145" s="6" t="s">
        <v>376</v>
      </c>
      <c r="C145" s="94" t="s">
        <v>120</v>
      </c>
      <c r="D145" s="95" t="s">
        <v>12</v>
      </c>
      <c r="E145" s="98">
        <v>2</v>
      </c>
      <c r="F145" s="97">
        <v>3000</v>
      </c>
      <c r="G145" s="92">
        <f t="shared" si="6"/>
        <v>6000</v>
      </c>
      <c r="H145" s="92">
        <v>6000</v>
      </c>
      <c r="I145" s="7" t="s">
        <v>147</v>
      </c>
      <c r="J145" s="7">
        <v>15</v>
      </c>
      <c r="K145" s="7" t="s">
        <v>4</v>
      </c>
      <c r="L145" s="7">
        <v>149</v>
      </c>
    </row>
    <row r="146" spans="1:12" s="1" customFormat="1" ht="12.75">
      <c r="A146" s="19">
        <f t="shared" si="7"/>
        <v>90</v>
      </c>
      <c r="B146" s="6" t="s">
        <v>308</v>
      </c>
      <c r="C146" s="94" t="s">
        <v>120</v>
      </c>
      <c r="D146" s="95" t="s">
        <v>12</v>
      </c>
      <c r="E146" s="98">
        <v>5</v>
      </c>
      <c r="F146" s="97">
        <v>5800</v>
      </c>
      <c r="G146" s="92">
        <f t="shared" si="6"/>
        <v>29000</v>
      </c>
      <c r="H146" s="92">
        <v>29000</v>
      </c>
      <c r="I146" s="7" t="s">
        <v>134</v>
      </c>
      <c r="J146" s="7">
        <v>15</v>
      </c>
      <c r="K146" s="7" t="s">
        <v>4</v>
      </c>
      <c r="L146" s="7">
        <v>149</v>
      </c>
    </row>
    <row r="147" spans="1:12" s="1" customFormat="1" ht="12.75">
      <c r="A147" s="19">
        <f t="shared" si="7"/>
        <v>91</v>
      </c>
      <c r="B147" s="6" t="s">
        <v>255</v>
      </c>
      <c r="C147" s="94" t="s">
        <v>120</v>
      </c>
      <c r="D147" s="95" t="s">
        <v>12</v>
      </c>
      <c r="E147" s="98">
        <v>200</v>
      </c>
      <c r="F147" s="97">
        <v>50</v>
      </c>
      <c r="G147" s="92">
        <f t="shared" si="6"/>
        <v>10000</v>
      </c>
      <c r="H147" s="92">
        <f>G147/1.12</f>
        <v>8928.571428571428</v>
      </c>
      <c r="I147" s="7" t="s">
        <v>60</v>
      </c>
      <c r="J147" s="7">
        <v>15</v>
      </c>
      <c r="K147" s="7" t="s">
        <v>4</v>
      </c>
      <c r="L147" s="7">
        <v>149</v>
      </c>
    </row>
    <row r="148" spans="1:12" s="1" customFormat="1" ht="12.75">
      <c r="A148" s="19">
        <f t="shared" si="7"/>
        <v>92</v>
      </c>
      <c r="B148" s="6" t="s">
        <v>255</v>
      </c>
      <c r="C148" s="94" t="s">
        <v>120</v>
      </c>
      <c r="D148" s="95" t="s">
        <v>12</v>
      </c>
      <c r="E148" s="98">
        <v>100</v>
      </c>
      <c r="F148" s="97">
        <v>40</v>
      </c>
      <c r="G148" s="92">
        <f t="shared" si="6"/>
        <v>4000</v>
      </c>
      <c r="H148" s="92">
        <v>4000</v>
      </c>
      <c r="I148" s="7" t="s">
        <v>59</v>
      </c>
      <c r="J148" s="7">
        <v>15</v>
      </c>
      <c r="K148" s="7" t="s">
        <v>4</v>
      </c>
      <c r="L148" s="7">
        <v>149</v>
      </c>
    </row>
    <row r="149" spans="1:12" s="1" customFormat="1" ht="12.75">
      <c r="A149" s="19">
        <f t="shared" si="7"/>
        <v>93</v>
      </c>
      <c r="B149" s="6" t="s">
        <v>332</v>
      </c>
      <c r="C149" s="94" t="s">
        <v>120</v>
      </c>
      <c r="D149" s="95" t="s">
        <v>12</v>
      </c>
      <c r="E149" s="98">
        <v>1</v>
      </c>
      <c r="F149" s="97">
        <v>6990</v>
      </c>
      <c r="G149" s="92">
        <f t="shared" si="6"/>
        <v>6990</v>
      </c>
      <c r="H149" s="92">
        <v>6990</v>
      </c>
      <c r="I149" s="7" t="s">
        <v>101</v>
      </c>
      <c r="J149" s="7">
        <v>15</v>
      </c>
      <c r="K149" s="7" t="s">
        <v>4</v>
      </c>
      <c r="L149" s="7">
        <v>149</v>
      </c>
    </row>
    <row r="150" spans="1:12" s="1" customFormat="1" ht="20.25">
      <c r="A150" s="19">
        <f t="shared" si="7"/>
        <v>94</v>
      </c>
      <c r="B150" s="6" t="s">
        <v>307</v>
      </c>
      <c r="C150" s="94" t="s">
        <v>120</v>
      </c>
      <c r="D150" s="95" t="s">
        <v>12</v>
      </c>
      <c r="E150" s="98">
        <v>20</v>
      </c>
      <c r="F150" s="93">
        <v>4200</v>
      </c>
      <c r="G150" s="92">
        <f t="shared" si="6"/>
        <v>84000</v>
      </c>
      <c r="H150" s="92">
        <v>84000</v>
      </c>
      <c r="I150" s="7" t="s">
        <v>134</v>
      </c>
      <c r="J150" s="7">
        <v>15</v>
      </c>
      <c r="K150" s="7" t="s">
        <v>4</v>
      </c>
      <c r="L150" s="7">
        <v>149</v>
      </c>
    </row>
    <row r="151" spans="1:12" s="1" customFormat="1" ht="30">
      <c r="A151" s="19">
        <f t="shared" si="7"/>
        <v>95</v>
      </c>
      <c r="B151" s="6" t="s">
        <v>143</v>
      </c>
      <c r="C151" s="94" t="s">
        <v>120</v>
      </c>
      <c r="D151" s="95" t="s">
        <v>12</v>
      </c>
      <c r="E151" s="98">
        <v>10</v>
      </c>
      <c r="F151" s="93">
        <v>5357.14</v>
      </c>
      <c r="G151" s="92">
        <f t="shared" si="6"/>
        <v>53571.4</v>
      </c>
      <c r="H151" s="92">
        <f>G151/1.12</f>
        <v>47831.60714285714</v>
      </c>
      <c r="I151" s="7" t="s">
        <v>59</v>
      </c>
      <c r="J151" s="7">
        <v>15</v>
      </c>
      <c r="K151" s="7" t="s">
        <v>4</v>
      </c>
      <c r="L151" s="7">
        <v>149</v>
      </c>
    </row>
    <row r="152" spans="1:12" s="1" customFormat="1" ht="12.75">
      <c r="A152" s="19">
        <f t="shared" si="7"/>
        <v>96</v>
      </c>
      <c r="B152" s="6" t="s">
        <v>83</v>
      </c>
      <c r="C152" s="94" t="s">
        <v>120</v>
      </c>
      <c r="D152" s="95" t="s">
        <v>12</v>
      </c>
      <c r="E152" s="98">
        <v>20</v>
      </c>
      <c r="F152" s="97">
        <v>89</v>
      </c>
      <c r="G152" s="92">
        <f t="shared" si="6"/>
        <v>1780</v>
      </c>
      <c r="H152" s="92">
        <f>G152/1.12</f>
        <v>1589.2857142857142</v>
      </c>
      <c r="I152" s="7" t="s">
        <v>59</v>
      </c>
      <c r="J152" s="7">
        <v>15</v>
      </c>
      <c r="K152" s="7" t="s">
        <v>4</v>
      </c>
      <c r="L152" s="7">
        <v>149</v>
      </c>
    </row>
    <row r="153" spans="1:12" s="1" customFormat="1" ht="12.75">
      <c r="A153" s="19">
        <f t="shared" si="7"/>
        <v>97</v>
      </c>
      <c r="B153" s="6" t="s">
        <v>171</v>
      </c>
      <c r="C153" s="94" t="s">
        <v>120</v>
      </c>
      <c r="D153" s="95" t="s">
        <v>12</v>
      </c>
      <c r="E153" s="98">
        <v>30</v>
      </c>
      <c r="F153" s="97">
        <v>150</v>
      </c>
      <c r="G153" s="92">
        <f t="shared" si="6"/>
        <v>4500</v>
      </c>
      <c r="H153" s="92">
        <f>G153/1.12</f>
        <v>4017.8571428571427</v>
      </c>
      <c r="I153" s="7" t="s">
        <v>59</v>
      </c>
      <c r="J153" s="7">
        <v>15</v>
      </c>
      <c r="K153" s="7" t="s">
        <v>4</v>
      </c>
      <c r="L153" s="7">
        <v>149</v>
      </c>
    </row>
    <row r="154" spans="1:12" s="1" customFormat="1" ht="12.75">
      <c r="A154" s="19">
        <f t="shared" si="7"/>
        <v>98</v>
      </c>
      <c r="B154" s="27" t="s">
        <v>172</v>
      </c>
      <c r="C154" s="94" t="s">
        <v>120</v>
      </c>
      <c r="D154" s="95" t="s">
        <v>94</v>
      </c>
      <c r="E154" s="98">
        <v>5</v>
      </c>
      <c r="F154" s="97">
        <v>267.86</v>
      </c>
      <c r="G154" s="92">
        <f aca="true" t="shared" si="8" ref="G154:G188">E154*F154</f>
        <v>1339.3000000000002</v>
      </c>
      <c r="H154" s="92">
        <f>G154/1.12</f>
        <v>1195.8035714285716</v>
      </c>
      <c r="I154" s="7" t="s">
        <v>59</v>
      </c>
      <c r="J154" s="7">
        <v>15</v>
      </c>
      <c r="K154" s="7" t="s">
        <v>4</v>
      </c>
      <c r="L154" s="7">
        <v>149</v>
      </c>
    </row>
    <row r="155" spans="1:12" s="1" customFormat="1" ht="12.75">
      <c r="A155" s="19">
        <f t="shared" si="7"/>
        <v>99</v>
      </c>
      <c r="B155" s="27" t="s">
        <v>327</v>
      </c>
      <c r="C155" s="94" t="s">
        <v>120</v>
      </c>
      <c r="D155" s="95" t="s">
        <v>12</v>
      </c>
      <c r="E155" s="98">
        <v>1</v>
      </c>
      <c r="F155" s="97">
        <v>3270</v>
      </c>
      <c r="G155" s="92">
        <f t="shared" si="8"/>
        <v>3270</v>
      </c>
      <c r="H155" s="92">
        <v>3270</v>
      </c>
      <c r="I155" s="7" t="s">
        <v>134</v>
      </c>
      <c r="J155" s="7">
        <v>15</v>
      </c>
      <c r="K155" s="7" t="s">
        <v>4</v>
      </c>
      <c r="L155" s="7">
        <v>149</v>
      </c>
    </row>
    <row r="156" spans="1:12" s="1" customFormat="1" ht="20.25">
      <c r="A156" s="19">
        <f t="shared" si="7"/>
        <v>100</v>
      </c>
      <c r="B156" s="27" t="s">
        <v>334</v>
      </c>
      <c r="C156" s="94" t="s">
        <v>120</v>
      </c>
      <c r="D156" s="95" t="s">
        <v>78</v>
      </c>
      <c r="E156" s="98">
        <v>12</v>
      </c>
      <c r="F156" s="97">
        <v>1433.33</v>
      </c>
      <c r="G156" s="92">
        <f t="shared" si="8"/>
        <v>17199.96</v>
      </c>
      <c r="H156" s="92">
        <v>17200</v>
      </c>
      <c r="I156" s="7" t="s">
        <v>134</v>
      </c>
      <c r="J156" s="7">
        <v>15</v>
      </c>
      <c r="K156" s="7" t="s">
        <v>4</v>
      </c>
      <c r="L156" s="7">
        <v>149</v>
      </c>
    </row>
    <row r="157" spans="1:12" s="1" customFormat="1" ht="12.75">
      <c r="A157" s="19">
        <f t="shared" si="7"/>
        <v>101</v>
      </c>
      <c r="B157" s="27" t="s">
        <v>328</v>
      </c>
      <c r="C157" s="94" t="s">
        <v>120</v>
      </c>
      <c r="D157" s="95" t="s">
        <v>315</v>
      </c>
      <c r="E157" s="98">
        <v>1</v>
      </c>
      <c r="F157" s="97">
        <v>2500</v>
      </c>
      <c r="G157" s="92">
        <f t="shared" si="8"/>
        <v>2500</v>
      </c>
      <c r="H157" s="92">
        <v>2500</v>
      </c>
      <c r="I157" s="7" t="s">
        <v>134</v>
      </c>
      <c r="J157" s="7">
        <v>15</v>
      </c>
      <c r="K157" s="7" t="s">
        <v>4</v>
      </c>
      <c r="L157" s="7">
        <v>149</v>
      </c>
    </row>
    <row r="158" spans="1:12" s="1" customFormat="1" ht="24.75" customHeight="1">
      <c r="A158" s="19">
        <f t="shared" si="7"/>
        <v>102</v>
      </c>
      <c r="B158" s="27" t="s">
        <v>29</v>
      </c>
      <c r="C158" s="94" t="s">
        <v>120</v>
      </c>
      <c r="D158" s="95" t="s">
        <v>12</v>
      </c>
      <c r="E158" s="98">
        <v>5</v>
      </c>
      <c r="F158" s="97">
        <v>1510</v>
      </c>
      <c r="G158" s="92">
        <f t="shared" si="8"/>
        <v>7550</v>
      </c>
      <c r="H158" s="92">
        <v>7550</v>
      </c>
      <c r="I158" s="7" t="s">
        <v>147</v>
      </c>
      <c r="J158" s="7">
        <v>15</v>
      </c>
      <c r="K158" s="7" t="s">
        <v>4</v>
      </c>
      <c r="L158" s="7">
        <v>149</v>
      </c>
    </row>
    <row r="159" spans="1:13" s="1" customFormat="1" ht="12.75">
      <c r="A159" s="19">
        <f t="shared" si="7"/>
        <v>103</v>
      </c>
      <c r="B159" s="6" t="s">
        <v>360</v>
      </c>
      <c r="C159" s="94" t="s">
        <v>120</v>
      </c>
      <c r="D159" s="95" t="s">
        <v>115</v>
      </c>
      <c r="E159" s="143">
        <v>1</v>
      </c>
      <c r="F159" s="124">
        <v>13430</v>
      </c>
      <c r="G159" s="92">
        <f t="shared" si="8"/>
        <v>13430</v>
      </c>
      <c r="H159" s="92">
        <f>G159/1.12</f>
        <v>11991.071428571428</v>
      </c>
      <c r="I159" s="7" t="s">
        <v>147</v>
      </c>
      <c r="J159" s="7">
        <v>15</v>
      </c>
      <c r="K159" s="7" t="s">
        <v>4</v>
      </c>
      <c r="L159" s="7">
        <v>149</v>
      </c>
      <c r="M159" s="44"/>
    </row>
    <row r="160" spans="1:13" s="1" customFormat="1" ht="12.75">
      <c r="A160" s="19">
        <f t="shared" si="7"/>
        <v>104</v>
      </c>
      <c r="B160" s="27" t="s">
        <v>173</v>
      </c>
      <c r="C160" s="94" t="s">
        <v>120</v>
      </c>
      <c r="D160" s="95" t="s">
        <v>12</v>
      </c>
      <c r="E160" s="98">
        <v>50</v>
      </c>
      <c r="F160" s="97">
        <v>12</v>
      </c>
      <c r="G160" s="92">
        <f t="shared" si="8"/>
        <v>600</v>
      </c>
      <c r="H160" s="92">
        <v>600</v>
      </c>
      <c r="I160" s="7" t="s">
        <v>147</v>
      </c>
      <c r="J160" s="7">
        <v>15</v>
      </c>
      <c r="K160" s="7" t="s">
        <v>4</v>
      </c>
      <c r="L160" s="7">
        <v>149</v>
      </c>
      <c r="M160" s="44"/>
    </row>
    <row r="161" spans="1:13" s="1" customFormat="1" ht="12.75">
      <c r="A161" s="19">
        <f t="shared" si="7"/>
        <v>105</v>
      </c>
      <c r="B161" s="27" t="s">
        <v>275</v>
      </c>
      <c r="C161" s="94" t="s">
        <v>120</v>
      </c>
      <c r="D161" s="95" t="s">
        <v>12</v>
      </c>
      <c r="E161" s="98">
        <v>10</v>
      </c>
      <c r="F161" s="97">
        <v>1900</v>
      </c>
      <c r="G161" s="92">
        <f t="shared" si="8"/>
        <v>19000</v>
      </c>
      <c r="H161" s="92">
        <f>G161/1.12</f>
        <v>16964.285714285714</v>
      </c>
      <c r="I161" s="7" t="s">
        <v>59</v>
      </c>
      <c r="J161" s="7">
        <v>15</v>
      </c>
      <c r="K161" s="7" t="s">
        <v>4</v>
      </c>
      <c r="L161" s="7">
        <v>149</v>
      </c>
      <c r="M161" s="44"/>
    </row>
    <row r="162" spans="1:13" s="4" customFormat="1" ht="12.75" customHeight="1">
      <c r="A162" s="19">
        <f t="shared" si="7"/>
        <v>106</v>
      </c>
      <c r="B162" s="27" t="s">
        <v>53</v>
      </c>
      <c r="C162" s="94" t="s">
        <v>120</v>
      </c>
      <c r="D162" s="95" t="s">
        <v>12</v>
      </c>
      <c r="E162" s="98">
        <v>10</v>
      </c>
      <c r="F162" s="97">
        <v>1100</v>
      </c>
      <c r="G162" s="92">
        <f t="shared" si="8"/>
        <v>11000</v>
      </c>
      <c r="H162" s="92">
        <v>11000</v>
      </c>
      <c r="I162" s="7" t="s">
        <v>147</v>
      </c>
      <c r="J162" s="7">
        <v>15</v>
      </c>
      <c r="K162" s="7" t="s">
        <v>4</v>
      </c>
      <c r="L162" s="7">
        <v>149</v>
      </c>
      <c r="M162" s="1"/>
    </row>
    <row r="163" spans="1:13" s="4" customFormat="1" ht="12.75" customHeight="1">
      <c r="A163" s="19">
        <f t="shared" si="7"/>
        <v>107</v>
      </c>
      <c r="B163" s="14" t="s">
        <v>363</v>
      </c>
      <c r="C163" s="94" t="s">
        <v>120</v>
      </c>
      <c r="D163" s="95" t="s">
        <v>94</v>
      </c>
      <c r="E163" s="143">
        <v>2</v>
      </c>
      <c r="F163" s="124">
        <v>7200</v>
      </c>
      <c r="G163" s="92">
        <f t="shared" si="8"/>
        <v>14400</v>
      </c>
      <c r="H163" s="92">
        <f>G163/1.12</f>
        <v>12857.142857142855</v>
      </c>
      <c r="I163" s="7" t="s">
        <v>147</v>
      </c>
      <c r="J163" s="7">
        <v>15</v>
      </c>
      <c r="K163" s="7" t="s">
        <v>4</v>
      </c>
      <c r="L163" s="7">
        <v>149</v>
      </c>
      <c r="M163" s="1"/>
    </row>
    <row r="164" spans="1:13" s="4" customFormat="1" ht="12.75" customHeight="1">
      <c r="A164" s="19">
        <f t="shared" si="7"/>
        <v>108</v>
      </c>
      <c r="B164" s="16" t="s">
        <v>95</v>
      </c>
      <c r="C164" s="94" t="s">
        <v>120</v>
      </c>
      <c r="D164" s="95" t="s">
        <v>12</v>
      </c>
      <c r="E164" s="98">
        <v>3</v>
      </c>
      <c r="F164" s="97">
        <v>2000</v>
      </c>
      <c r="G164" s="92">
        <f t="shared" si="8"/>
        <v>6000</v>
      </c>
      <c r="H164" s="92">
        <v>6000</v>
      </c>
      <c r="I164" s="7" t="s">
        <v>147</v>
      </c>
      <c r="J164" s="7">
        <v>15</v>
      </c>
      <c r="K164" s="7" t="s">
        <v>4</v>
      </c>
      <c r="L164" s="7">
        <v>149</v>
      </c>
      <c r="M164" s="1"/>
    </row>
    <row r="165" spans="1:13" s="4" customFormat="1" ht="12.75" customHeight="1">
      <c r="A165" s="19">
        <f t="shared" si="7"/>
        <v>109</v>
      </c>
      <c r="B165" s="16" t="s">
        <v>174</v>
      </c>
      <c r="C165" s="94" t="s">
        <v>120</v>
      </c>
      <c r="D165" s="95" t="s">
        <v>12</v>
      </c>
      <c r="E165" s="98">
        <v>10</v>
      </c>
      <c r="F165" s="97">
        <v>1000</v>
      </c>
      <c r="G165" s="92">
        <f t="shared" si="8"/>
        <v>10000</v>
      </c>
      <c r="H165" s="92">
        <v>10000</v>
      </c>
      <c r="I165" s="7" t="s">
        <v>46</v>
      </c>
      <c r="J165" s="7">
        <v>15</v>
      </c>
      <c r="K165" s="7" t="s">
        <v>4</v>
      </c>
      <c r="L165" s="7">
        <v>149</v>
      </c>
      <c r="M165" s="1"/>
    </row>
    <row r="166" spans="1:12" s="1" customFormat="1" ht="12.75">
      <c r="A166" s="19">
        <f t="shared" si="7"/>
        <v>110</v>
      </c>
      <c r="B166" s="16" t="s">
        <v>174</v>
      </c>
      <c r="C166" s="94" t="s">
        <v>120</v>
      </c>
      <c r="D166" s="95" t="s">
        <v>12</v>
      </c>
      <c r="E166" s="98">
        <v>10</v>
      </c>
      <c r="F166" s="97">
        <v>1200</v>
      </c>
      <c r="G166" s="92">
        <f t="shared" si="8"/>
        <v>12000</v>
      </c>
      <c r="H166" s="92">
        <v>12000</v>
      </c>
      <c r="I166" s="7" t="s">
        <v>134</v>
      </c>
      <c r="J166" s="7">
        <v>15</v>
      </c>
      <c r="K166" s="7" t="s">
        <v>4</v>
      </c>
      <c r="L166" s="7">
        <v>149</v>
      </c>
    </row>
    <row r="167" spans="1:12" s="1" customFormat="1" ht="12.75">
      <c r="A167" s="19">
        <f t="shared" si="7"/>
        <v>111</v>
      </c>
      <c r="B167" s="16" t="s">
        <v>393</v>
      </c>
      <c r="C167" s="94" t="s">
        <v>120</v>
      </c>
      <c r="D167" s="95" t="s">
        <v>12</v>
      </c>
      <c r="E167" s="98">
        <v>2</v>
      </c>
      <c r="F167" s="97">
        <v>100000</v>
      </c>
      <c r="G167" s="92">
        <f t="shared" si="8"/>
        <v>200000</v>
      </c>
      <c r="H167" s="92">
        <f>G167/1.12</f>
        <v>178571.42857142855</v>
      </c>
      <c r="I167" s="7" t="s">
        <v>380</v>
      </c>
      <c r="J167" s="7">
        <v>15</v>
      </c>
      <c r="K167" s="7" t="s">
        <v>4</v>
      </c>
      <c r="L167" s="7">
        <v>414</v>
      </c>
    </row>
    <row r="168" spans="1:13" s="1" customFormat="1" ht="12.75">
      <c r="A168" s="19">
        <f t="shared" si="7"/>
        <v>112</v>
      </c>
      <c r="B168" s="14" t="s">
        <v>69</v>
      </c>
      <c r="C168" s="94" t="s">
        <v>120</v>
      </c>
      <c r="D168" s="95" t="s">
        <v>12</v>
      </c>
      <c r="E168" s="98">
        <v>150</v>
      </c>
      <c r="F168" s="97">
        <v>90</v>
      </c>
      <c r="G168" s="92">
        <f t="shared" si="8"/>
        <v>13500</v>
      </c>
      <c r="H168" s="92">
        <v>13500</v>
      </c>
      <c r="I168" s="7" t="s">
        <v>46</v>
      </c>
      <c r="J168" s="7">
        <v>15</v>
      </c>
      <c r="K168" s="7" t="s">
        <v>4</v>
      </c>
      <c r="L168" s="7">
        <v>149</v>
      </c>
      <c r="M168" s="4"/>
    </row>
    <row r="169" spans="1:13" s="1" customFormat="1" ht="12.75">
      <c r="A169" s="19">
        <f t="shared" si="7"/>
        <v>113</v>
      </c>
      <c r="B169" s="14" t="s">
        <v>358</v>
      </c>
      <c r="C169" s="94" t="s">
        <v>120</v>
      </c>
      <c r="D169" s="95" t="s">
        <v>373</v>
      </c>
      <c r="E169" s="143">
        <v>240</v>
      </c>
      <c r="F169" s="124">
        <v>973</v>
      </c>
      <c r="G169" s="92">
        <f t="shared" si="8"/>
        <v>233520</v>
      </c>
      <c r="H169" s="92">
        <f>G169/1.12</f>
        <v>208499.99999999997</v>
      </c>
      <c r="I169" s="7" t="s">
        <v>147</v>
      </c>
      <c r="J169" s="7">
        <v>15</v>
      </c>
      <c r="K169" s="7" t="s">
        <v>4</v>
      </c>
      <c r="L169" s="7">
        <v>149</v>
      </c>
      <c r="M169" s="4"/>
    </row>
    <row r="170" spans="1:13" s="1" customFormat="1" ht="12.75">
      <c r="A170" s="19">
        <f t="shared" si="7"/>
        <v>114</v>
      </c>
      <c r="B170" s="14" t="s">
        <v>175</v>
      </c>
      <c r="C170" s="94" t="s">
        <v>120</v>
      </c>
      <c r="D170" s="95" t="s">
        <v>12</v>
      </c>
      <c r="E170" s="98">
        <v>5</v>
      </c>
      <c r="F170" s="97">
        <v>5300</v>
      </c>
      <c r="G170" s="92">
        <f t="shared" si="8"/>
        <v>26500</v>
      </c>
      <c r="H170" s="92">
        <v>26500</v>
      </c>
      <c r="I170" s="7" t="s">
        <v>147</v>
      </c>
      <c r="J170" s="7">
        <v>15</v>
      </c>
      <c r="K170" s="7" t="s">
        <v>4</v>
      </c>
      <c r="L170" s="7">
        <v>149</v>
      </c>
      <c r="M170" s="4"/>
    </row>
    <row r="171" spans="1:13" s="1" customFormat="1" ht="12.75">
      <c r="A171" s="19">
        <f t="shared" si="7"/>
        <v>115</v>
      </c>
      <c r="B171" s="14" t="s">
        <v>273</v>
      </c>
      <c r="C171" s="94" t="s">
        <v>120</v>
      </c>
      <c r="D171" s="95" t="s">
        <v>12</v>
      </c>
      <c r="E171" s="98">
        <v>5</v>
      </c>
      <c r="F171" s="97">
        <v>1200</v>
      </c>
      <c r="G171" s="92">
        <f t="shared" si="8"/>
        <v>6000</v>
      </c>
      <c r="H171" s="92">
        <v>6000</v>
      </c>
      <c r="I171" s="7" t="s">
        <v>59</v>
      </c>
      <c r="J171" s="7">
        <v>15</v>
      </c>
      <c r="K171" s="7" t="s">
        <v>4</v>
      </c>
      <c r="L171" s="7">
        <v>149</v>
      </c>
      <c r="M171" s="4"/>
    </row>
    <row r="172" spans="1:13" s="1" customFormat="1" ht="12.75">
      <c r="A172" s="19">
        <f t="shared" si="7"/>
        <v>116</v>
      </c>
      <c r="B172" s="14" t="s">
        <v>274</v>
      </c>
      <c r="C172" s="94" t="s">
        <v>120</v>
      </c>
      <c r="D172" s="95" t="s">
        <v>12</v>
      </c>
      <c r="E172" s="98">
        <v>5</v>
      </c>
      <c r="F172" s="97">
        <v>1200</v>
      </c>
      <c r="G172" s="92">
        <f t="shared" si="8"/>
        <v>6000</v>
      </c>
      <c r="H172" s="92">
        <v>6000</v>
      </c>
      <c r="I172" s="7" t="s">
        <v>59</v>
      </c>
      <c r="J172" s="7">
        <v>15</v>
      </c>
      <c r="K172" s="7" t="s">
        <v>4</v>
      </c>
      <c r="L172" s="7">
        <v>149</v>
      </c>
      <c r="M172" s="44"/>
    </row>
    <row r="173" spans="1:13" s="1" customFormat="1" ht="12.75">
      <c r="A173" s="19">
        <f t="shared" si="7"/>
        <v>117</v>
      </c>
      <c r="B173" s="14" t="s">
        <v>254</v>
      </c>
      <c r="C173" s="94" t="s">
        <v>120</v>
      </c>
      <c r="D173" s="95" t="s">
        <v>16</v>
      </c>
      <c r="E173" s="98">
        <v>20</v>
      </c>
      <c r="F173" s="97">
        <v>1225</v>
      </c>
      <c r="G173" s="92">
        <f t="shared" si="8"/>
        <v>24500</v>
      </c>
      <c r="H173" s="92">
        <f>G173/1.12</f>
        <v>21874.999999999996</v>
      </c>
      <c r="I173" s="7" t="s">
        <v>60</v>
      </c>
      <c r="J173" s="7">
        <v>15</v>
      </c>
      <c r="K173" s="7" t="s">
        <v>4</v>
      </c>
      <c r="L173" s="7">
        <v>149</v>
      </c>
      <c r="M173" s="44"/>
    </row>
    <row r="174" spans="1:13" s="1" customFormat="1" ht="12.75">
      <c r="A174" s="19">
        <f t="shared" si="7"/>
        <v>118</v>
      </c>
      <c r="B174" s="14" t="s">
        <v>37</v>
      </c>
      <c r="C174" s="94" t="s">
        <v>120</v>
      </c>
      <c r="D174" s="95" t="s">
        <v>41</v>
      </c>
      <c r="E174" s="98">
        <v>300</v>
      </c>
      <c r="F174" s="97">
        <v>100</v>
      </c>
      <c r="G174" s="92">
        <f t="shared" si="8"/>
        <v>30000</v>
      </c>
      <c r="H174" s="92">
        <f>G174/1.12</f>
        <v>26785.714285714283</v>
      </c>
      <c r="I174" s="7" t="s">
        <v>60</v>
      </c>
      <c r="J174" s="7">
        <v>15</v>
      </c>
      <c r="K174" s="7" t="s">
        <v>4</v>
      </c>
      <c r="L174" s="7">
        <v>149</v>
      </c>
      <c r="M174" s="44"/>
    </row>
    <row r="175" spans="1:12" s="1" customFormat="1" ht="12.75">
      <c r="A175" s="19">
        <f t="shared" si="7"/>
        <v>119</v>
      </c>
      <c r="B175" s="14" t="s">
        <v>176</v>
      </c>
      <c r="C175" s="94" t="s">
        <v>120</v>
      </c>
      <c r="D175" s="95" t="s">
        <v>16</v>
      </c>
      <c r="E175" s="98">
        <v>700</v>
      </c>
      <c r="F175" s="97">
        <v>13</v>
      </c>
      <c r="G175" s="92">
        <f t="shared" si="8"/>
        <v>9100</v>
      </c>
      <c r="H175" s="92">
        <f>G175/1.12</f>
        <v>8124.999999999999</v>
      </c>
      <c r="I175" s="7" t="s">
        <v>60</v>
      </c>
      <c r="J175" s="7">
        <v>15</v>
      </c>
      <c r="K175" s="7" t="s">
        <v>4</v>
      </c>
      <c r="L175" s="7">
        <v>149</v>
      </c>
    </row>
    <row r="176" spans="1:12" s="1" customFormat="1" ht="12.75">
      <c r="A176" s="19">
        <f t="shared" si="7"/>
        <v>120</v>
      </c>
      <c r="B176" s="14" t="s">
        <v>260</v>
      </c>
      <c r="C176" s="94" t="s">
        <v>120</v>
      </c>
      <c r="D176" s="95" t="s">
        <v>12</v>
      </c>
      <c r="E176" s="98">
        <v>25</v>
      </c>
      <c r="F176" s="97">
        <v>1400</v>
      </c>
      <c r="G176" s="92">
        <f t="shared" si="8"/>
        <v>35000</v>
      </c>
      <c r="H176" s="92">
        <f>G176/1.12</f>
        <v>31249.999999999996</v>
      </c>
      <c r="I176" s="7" t="s">
        <v>60</v>
      </c>
      <c r="J176" s="7">
        <v>15</v>
      </c>
      <c r="K176" s="7" t="s">
        <v>4</v>
      </c>
      <c r="L176" s="7">
        <v>149</v>
      </c>
    </row>
    <row r="177" spans="1:13" s="4" customFormat="1" ht="12.75">
      <c r="A177" s="19">
        <f t="shared" si="7"/>
        <v>121</v>
      </c>
      <c r="B177" s="14" t="s">
        <v>270</v>
      </c>
      <c r="C177" s="94" t="s">
        <v>120</v>
      </c>
      <c r="D177" s="95" t="s">
        <v>12</v>
      </c>
      <c r="E177" s="98">
        <v>100</v>
      </c>
      <c r="F177" s="97">
        <v>35</v>
      </c>
      <c r="G177" s="92">
        <f t="shared" si="8"/>
        <v>3500</v>
      </c>
      <c r="H177" s="92">
        <v>3500</v>
      </c>
      <c r="I177" s="7" t="s">
        <v>59</v>
      </c>
      <c r="J177" s="7">
        <v>15</v>
      </c>
      <c r="K177" s="7" t="s">
        <v>4</v>
      </c>
      <c r="L177" s="7">
        <v>149</v>
      </c>
      <c r="M177" s="1"/>
    </row>
    <row r="178" spans="1:13" s="4" customFormat="1" ht="12.75">
      <c r="A178" s="19">
        <f t="shared" si="7"/>
        <v>122</v>
      </c>
      <c r="B178" s="14" t="s">
        <v>367</v>
      </c>
      <c r="C178" s="94" t="s">
        <v>120</v>
      </c>
      <c r="D178" s="95" t="s">
        <v>12</v>
      </c>
      <c r="E178" s="143">
        <v>1</v>
      </c>
      <c r="F178" s="124">
        <v>15000</v>
      </c>
      <c r="G178" s="92">
        <f t="shared" si="8"/>
        <v>15000</v>
      </c>
      <c r="H178" s="92">
        <f>G178</f>
        <v>15000</v>
      </c>
      <c r="I178" s="7" t="s">
        <v>147</v>
      </c>
      <c r="J178" s="7">
        <v>15</v>
      </c>
      <c r="K178" s="7" t="s">
        <v>4</v>
      </c>
      <c r="L178" s="7">
        <v>149</v>
      </c>
      <c r="M178" s="1"/>
    </row>
    <row r="179" spans="1:13" s="4" customFormat="1" ht="24" customHeight="1">
      <c r="A179" s="19">
        <f t="shared" si="7"/>
        <v>123</v>
      </c>
      <c r="B179" s="14" t="s">
        <v>303</v>
      </c>
      <c r="C179" s="94" t="s">
        <v>120</v>
      </c>
      <c r="D179" s="95" t="s">
        <v>13</v>
      </c>
      <c r="E179" s="98">
        <v>1</v>
      </c>
      <c r="F179" s="97">
        <v>150000</v>
      </c>
      <c r="G179" s="92">
        <f t="shared" si="8"/>
        <v>150000</v>
      </c>
      <c r="H179" s="92">
        <v>150000</v>
      </c>
      <c r="I179" s="7" t="s">
        <v>134</v>
      </c>
      <c r="J179" s="7">
        <v>15</v>
      </c>
      <c r="K179" s="7" t="s">
        <v>4</v>
      </c>
      <c r="L179" s="7">
        <v>159</v>
      </c>
      <c r="M179" s="1"/>
    </row>
    <row r="180" spans="1:13" s="4" customFormat="1" ht="12.75">
      <c r="A180" s="19">
        <f t="shared" si="7"/>
        <v>124</v>
      </c>
      <c r="B180" s="16" t="s">
        <v>177</v>
      </c>
      <c r="C180" s="94" t="s">
        <v>120</v>
      </c>
      <c r="D180" s="95" t="s">
        <v>12</v>
      </c>
      <c r="E180" s="98">
        <v>100</v>
      </c>
      <c r="F180" s="97">
        <v>300</v>
      </c>
      <c r="G180" s="92">
        <f t="shared" si="8"/>
        <v>30000</v>
      </c>
      <c r="H180" s="92">
        <v>30000</v>
      </c>
      <c r="I180" s="7" t="s">
        <v>46</v>
      </c>
      <c r="J180" s="7">
        <v>15</v>
      </c>
      <c r="K180" s="7" t="s">
        <v>4</v>
      </c>
      <c r="L180" s="7">
        <v>149</v>
      </c>
      <c r="M180" s="44"/>
    </row>
    <row r="181" spans="1:12" s="4" customFormat="1" ht="12.75">
      <c r="A181" s="19">
        <f t="shared" si="7"/>
        <v>125</v>
      </c>
      <c r="B181" s="16" t="s">
        <v>27</v>
      </c>
      <c r="C181" s="94" t="s">
        <v>120</v>
      </c>
      <c r="D181" s="95" t="s">
        <v>34</v>
      </c>
      <c r="E181" s="98">
        <v>400</v>
      </c>
      <c r="F181" s="97">
        <v>180</v>
      </c>
      <c r="G181" s="92">
        <f t="shared" si="8"/>
        <v>72000</v>
      </c>
      <c r="H181" s="92">
        <v>72000</v>
      </c>
      <c r="I181" s="15" t="s">
        <v>46</v>
      </c>
      <c r="J181" s="7">
        <v>15</v>
      </c>
      <c r="K181" s="7" t="s">
        <v>4</v>
      </c>
      <c r="L181" s="7">
        <v>149</v>
      </c>
    </row>
    <row r="182" spans="1:13" s="4" customFormat="1" ht="12.75">
      <c r="A182" s="19">
        <f t="shared" si="7"/>
        <v>126</v>
      </c>
      <c r="B182" s="16" t="s">
        <v>26</v>
      </c>
      <c r="C182" s="94" t="s">
        <v>120</v>
      </c>
      <c r="D182" s="95" t="s">
        <v>34</v>
      </c>
      <c r="E182" s="98">
        <v>250</v>
      </c>
      <c r="F182" s="97">
        <v>80</v>
      </c>
      <c r="G182" s="92">
        <f t="shared" si="8"/>
        <v>20000</v>
      </c>
      <c r="H182" s="92">
        <v>20000</v>
      </c>
      <c r="I182" s="15" t="s">
        <v>46</v>
      </c>
      <c r="J182" s="7">
        <v>15</v>
      </c>
      <c r="K182" s="7" t="s">
        <v>4</v>
      </c>
      <c r="L182" s="7">
        <v>149</v>
      </c>
      <c r="M182" s="44"/>
    </row>
    <row r="183" spans="1:13" s="4" customFormat="1" ht="12.75">
      <c r="A183" s="19">
        <f t="shared" si="7"/>
        <v>127</v>
      </c>
      <c r="B183" s="16" t="s">
        <v>392</v>
      </c>
      <c r="C183" s="94" t="s">
        <v>120</v>
      </c>
      <c r="D183" s="95" t="s">
        <v>16</v>
      </c>
      <c r="E183" s="98">
        <v>1</v>
      </c>
      <c r="F183" s="97">
        <v>1100</v>
      </c>
      <c r="G183" s="92">
        <f t="shared" si="8"/>
        <v>1100</v>
      </c>
      <c r="H183" s="92">
        <v>1100</v>
      </c>
      <c r="I183" s="15" t="s">
        <v>380</v>
      </c>
      <c r="J183" s="7">
        <v>15</v>
      </c>
      <c r="K183" s="7" t="s">
        <v>4</v>
      </c>
      <c r="L183" s="7">
        <v>149</v>
      </c>
      <c r="M183" s="44"/>
    </row>
    <row r="184" spans="1:13" s="4" customFormat="1" ht="12.75">
      <c r="A184" s="19">
        <f t="shared" si="7"/>
        <v>128</v>
      </c>
      <c r="B184" s="16" t="s">
        <v>391</v>
      </c>
      <c r="C184" s="94" t="s">
        <v>120</v>
      </c>
      <c r="D184" s="95" t="s">
        <v>16</v>
      </c>
      <c r="E184" s="98">
        <v>1</v>
      </c>
      <c r="F184" s="97">
        <v>995</v>
      </c>
      <c r="G184" s="92">
        <f t="shared" si="8"/>
        <v>995</v>
      </c>
      <c r="H184" s="92">
        <v>995</v>
      </c>
      <c r="I184" s="15" t="s">
        <v>380</v>
      </c>
      <c r="J184" s="7">
        <v>16</v>
      </c>
      <c r="K184" s="7" t="s">
        <v>4</v>
      </c>
      <c r="L184" s="7">
        <v>149</v>
      </c>
      <c r="M184" s="44"/>
    </row>
    <row r="185" spans="1:13" s="4" customFormat="1" ht="12.75">
      <c r="A185" s="19">
        <f t="shared" si="7"/>
        <v>129</v>
      </c>
      <c r="B185" s="14" t="s">
        <v>178</v>
      </c>
      <c r="C185" s="94" t="s">
        <v>120</v>
      </c>
      <c r="D185" s="95" t="s">
        <v>12</v>
      </c>
      <c r="E185" s="98">
        <v>12</v>
      </c>
      <c r="F185" s="97">
        <v>1350</v>
      </c>
      <c r="G185" s="92">
        <f t="shared" si="8"/>
        <v>16200</v>
      </c>
      <c r="H185" s="92">
        <f>G185/1.12</f>
        <v>14464.285714285714</v>
      </c>
      <c r="I185" s="12" t="s">
        <v>60</v>
      </c>
      <c r="J185" s="7">
        <v>15</v>
      </c>
      <c r="K185" s="30" t="s">
        <v>4</v>
      </c>
      <c r="L185" s="7">
        <v>149</v>
      </c>
      <c r="M185" s="44"/>
    </row>
    <row r="186" spans="1:13" s="1" customFormat="1" ht="12.75">
      <c r="A186" s="19">
        <f t="shared" si="7"/>
        <v>130</v>
      </c>
      <c r="B186" s="14" t="s">
        <v>292</v>
      </c>
      <c r="C186" s="94" t="s">
        <v>120</v>
      </c>
      <c r="D186" s="95" t="s">
        <v>12</v>
      </c>
      <c r="E186" s="98">
        <v>1</v>
      </c>
      <c r="F186" s="97">
        <v>5990</v>
      </c>
      <c r="G186" s="92">
        <f t="shared" si="8"/>
        <v>5990</v>
      </c>
      <c r="H186" s="92">
        <f>G186/1.12</f>
        <v>5348.214285714285</v>
      </c>
      <c r="I186" s="12" t="s">
        <v>134</v>
      </c>
      <c r="J186" s="7">
        <v>15</v>
      </c>
      <c r="K186" s="7" t="s">
        <v>4</v>
      </c>
      <c r="L186" s="7">
        <v>414</v>
      </c>
      <c r="M186" s="4"/>
    </row>
    <row r="187" spans="1:13" s="1" customFormat="1" ht="12.75">
      <c r="A187" s="19">
        <f aca="true" t="shared" si="9" ref="A187:A250">A186+1</f>
        <v>131</v>
      </c>
      <c r="B187" s="14" t="s">
        <v>132</v>
      </c>
      <c r="C187" s="94" t="s">
        <v>120</v>
      </c>
      <c r="D187" s="95" t="s">
        <v>19</v>
      </c>
      <c r="E187" s="98">
        <v>50</v>
      </c>
      <c r="F187" s="97">
        <v>1180</v>
      </c>
      <c r="G187" s="92">
        <f t="shared" si="8"/>
        <v>59000</v>
      </c>
      <c r="H187" s="92">
        <f>G187/1.12</f>
        <v>52678.57142857142</v>
      </c>
      <c r="I187" s="12" t="s">
        <v>60</v>
      </c>
      <c r="J187" s="7">
        <v>15</v>
      </c>
      <c r="K187" s="7" t="s">
        <v>4</v>
      </c>
      <c r="L187" s="7">
        <v>149</v>
      </c>
      <c r="M187" s="4"/>
    </row>
    <row r="188" spans="1:13" s="1" customFormat="1" ht="12.75">
      <c r="A188" s="19">
        <f t="shared" si="9"/>
        <v>132</v>
      </c>
      <c r="B188" s="14" t="s">
        <v>258</v>
      </c>
      <c r="C188" s="94" t="s">
        <v>120</v>
      </c>
      <c r="D188" s="95" t="s">
        <v>12</v>
      </c>
      <c r="E188" s="98">
        <v>1</v>
      </c>
      <c r="F188" s="97">
        <v>800</v>
      </c>
      <c r="G188" s="92">
        <f t="shared" si="8"/>
        <v>800</v>
      </c>
      <c r="H188" s="92">
        <f>G188/1.12</f>
        <v>714.2857142857142</v>
      </c>
      <c r="I188" s="12" t="s">
        <v>60</v>
      </c>
      <c r="J188" s="7">
        <v>15</v>
      </c>
      <c r="K188" s="7" t="s">
        <v>4</v>
      </c>
      <c r="L188" s="7">
        <v>149</v>
      </c>
      <c r="M188" s="4"/>
    </row>
    <row r="189" spans="1:13" s="1" customFormat="1" ht="12.75">
      <c r="A189" s="19">
        <f t="shared" si="9"/>
        <v>133</v>
      </c>
      <c r="B189" s="14" t="s">
        <v>258</v>
      </c>
      <c r="C189" s="94" t="s">
        <v>120</v>
      </c>
      <c r="D189" s="95" t="s">
        <v>12</v>
      </c>
      <c r="E189" s="98">
        <v>5</v>
      </c>
      <c r="F189" s="97">
        <v>2800</v>
      </c>
      <c r="G189" s="92">
        <f aca="true" t="shared" si="10" ref="G189:G196">E189*F189</f>
        <v>14000</v>
      </c>
      <c r="H189" s="92">
        <v>14000</v>
      </c>
      <c r="I189" s="12" t="s">
        <v>134</v>
      </c>
      <c r="J189" s="7">
        <v>15</v>
      </c>
      <c r="K189" s="7" t="s">
        <v>4</v>
      </c>
      <c r="L189" s="7">
        <v>149</v>
      </c>
      <c r="M189" s="4"/>
    </row>
    <row r="190" spans="1:12" s="1" customFormat="1" ht="12.75">
      <c r="A190" s="19">
        <f t="shared" si="9"/>
        <v>134</v>
      </c>
      <c r="B190" s="14" t="s">
        <v>84</v>
      </c>
      <c r="C190" s="94" t="s">
        <v>120</v>
      </c>
      <c r="D190" s="95" t="s">
        <v>12</v>
      </c>
      <c r="E190" s="98">
        <v>10</v>
      </c>
      <c r="F190" s="97">
        <v>350</v>
      </c>
      <c r="G190" s="92">
        <f t="shared" si="10"/>
        <v>3500</v>
      </c>
      <c r="H190" s="92">
        <v>3500</v>
      </c>
      <c r="I190" s="12" t="s">
        <v>46</v>
      </c>
      <c r="J190" s="7">
        <v>15</v>
      </c>
      <c r="K190" s="7" t="s">
        <v>4</v>
      </c>
      <c r="L190" s="7">
        <v>149</v>
      </c>
    </row>
    <row r="191" spans="1:12" s="1" customFormat="1" ht="20.25">
      <c r="A191" s="19">
        <f t="shared" si="9"/>
        <v>135</v>
      </c>
      <c r="B191" s="14" t="s">
        <v>136</v>
      </c>
      <c r="C191" s="94" t="s">
        <v>120</v>
      </c>
      <c r="D191" s="95" t="s">
        <v>12</v>
      </c>
      <c r="E191" s="98">
        <v>10</v>
      </c>
      <c r="F191" s="97">
        <v>3303.57</v>
      </c>
      <c r="G191" s="92">
        <f t="shared" si="10"/>
        <v>33035.700000000004</v>
      </c>
      <c r="H191" s="92">
        <f>G191/1.12</f>
        <v>29496.160714285714</v>
      </c>
      <c r="I191" s="12" t="s">
        <v>59</v>
      </c>
      <c r="J191" s="7">
        <v>15</v>
      </c>
      <c r="K191" s="7" t="s">
        <v>4</v>
      </c>
      <c r="L191" s="7">
        <v>149</v>
      </c>
    </row>
    <row r="192" spans="1:12" s="1" customFormat="1" ht="12.75">
      <c r="A192" s="19">
        <f t="shared" si="9"/>
        <v>136</v>
      </c>
      <c r="B192" s="14" t="s">
        <v>375</v>
      </c>
      <c r="C192" s="94" t="s">
        <v>120</v>
      </c>
      <c r="D192" s="95" t="s">
        <v>12</v>
      </c>
      <c r="E192" s="98">
        <v>5</v>
      </c>
      <c r="F192" s="97">
        <v>16700</v>
      </c>
      <c r="G192" s="92">
        <f t="shared" si="10"/>
        <v>83500</v>
      </c>
      <c r="H192" s="92">
        <f>G192/1.12</f>
        <v>74553.57142857142</v>
      </c>
      <c r="I192" s="12" t="s">
        <v>147</v>
      </c>
      <c r="J192" s="7">
        <v>15</v>
      </c>
      <c r="K192" s="7" t="s">
        <v>4</v>
      </c>
      <c r="L192" s="7">
        <v>414</v>
      </c>
    </row>
    <row r="193" spans="1:13" s="4" customFormat="1" ht="20.25">
      <c r="A193" s="19">
        <f t="shared" si="9"/>
        <v>137</v>
      </c>
      <c r="B193" s="14" t="s">
        <v>339</v>
      </c>
      <c r="C193" s="94" t="s">
        <v>120</v>
      </c>
      <c r="D193" s="95" t="s">
        <v>13</v>
      </c>
      <c r="E193" s="98">
        <v>1</v>
      </c>
      <c r="F193" s="97">
        <v>51000</v>
      </c>
      <c r="G193" s="92">
        <f t="shared" si="10"/>
        <v>51000</v>
      </c>
      <c r="H193" s="92">
        <v>51000</v>
      </c>
      <c r="I193" s="12" t="s">
        <v>101</v>
      </c>
      <c r="J193" s="7">
        <v>15</v>
      </c>
      <c r="K193" s="7" t="s">
        <v>4</v>
      </c>
      <c r="L193" s="7">
        <v>159</v>
      </c>
      <c r="M193" s="1"/>
    </row>
    <row r="194" spans="1:13" s="1" customFormat="1" ht="12.75">
      <c r="A194" s="19">
        <f t="shared" si="9"/>
        <v>138</v>
      </c>
      <c r="B194" s="16" t="s">
        <v>133</v>
      </c>
      <c r="C194" s="94" t="s">
        <v>120</v>
      </c>
      <c r="D194" s="95" t="s">
        <v>17</v>
      </c>
      <c r="E194" s="98">
        <v>50</v>
      </c>
      <c r="F194" s="97">
        <v>180</v>
      </c>
      <c r="G194" s="92">
        <f t="shared" si="10"/>
        <v>9000</v>
      </c>
      <c r="H194" s="92">
        <v>9000</v>
      </c>
      <c r="I194" s="12" t="s">
        <v>46</v>
      </c>
      <c r="J194" s="7">
        <v>15</v>
      </c>
      <c r="K194" s="7" t="s">
        <v>4</v>
      </c>
      <c r="L194" s="7">
        <v>149</v>
      </c>
      <c r="M194" s="4"/>
    </row>
    <row r="195" spans="1:13" s="1" customFormat="1" ht="12.75">
      <c r="A195" s="19">
        <f t="shared" si="9"/>
        <v>139</v>
      </c>
      <c r="B195" s="16" t="s">
        <v>109</v>
      </c>
      <c r="C195" s="94" t="s">
        <v>120</v>
      </c>
      <c r="D195" s="95" t="s">
        <v>13</v>
      </c>
      <c r="E195" s="98">
        <v>1</v>
      </c>
      <c r="F195" s="97">
        <v>55000</v>
      </c>
      <c r="G195" s="92">
        <f t="shared" si="10"/>
        <v>55000</v>
      </c>
      <c r="H195" s="92">
        <f>G195/1.12</f>
        <v>49107.142857142855</v>
      </c>
      <c r="I195" s="7" t="s">
        <v>57</v>
      </c>
      <c r="J195" s="7">
        <v>365</v>
      </c>
      <c r="K195" s="7" t="s">
        <v>4</v>
      </c>
      <c r="L195" s="7">
        <v>151</v>
      </c>
      <c r="M195" s="4"/>
    </row>
    <row r="196" spans="1:13" s="1" customFormat="1" ht="12.75">
      <c r="A196" s="19">
        <f t="shared" si="9"/>
        <v>140</v>
      </c>
      <c r="B196" s="16" t="s">
        <v>271</v>
      </c>
      <c r="C196" s="94" t="s">
        <v>120</v>
      </c>
      <c r="D196" s="95" t="s">
        <v>12</v>
      </c>
      <c r="E196" s="98">
        <v>5</v>
      </c>
      <c r="F196" s="97">
        <v>450</v>
      </c>
      <c r="G196" s="92">
        <f t="shared" si="10"/>
        <v>2250</v>
      </c>
      <c r="H196" s="92">
        <v>2250</v>
      </c>
      <c r="I196" s="7" t="s">
        <v>59</v>
      </c>
      <c r="J196" s="7">
        <v>15</v>
      </c>
      <c r="K196" s="7" t="s">
        <v>4</v>
      </c>
      <c r="L196" s="7">
        <v>149</v>
      </c>
      <c r="M196" s="4"/>
    </row>
    <row r="197" spans="1:13" s="1" customFormat="1" ht="12.75">
      <c r="A197" s="19">
        <f t="shared" si="9"/>
        <v>141</v>
      </c>
      <c r="B197" s="16" t="s">
        <v>316</v>
      </c>
      <c r="C197" s="94" t="s">
        <v>120</v>
      </c>
      <c r="D197" s="95" t="s">
        <v>12</v>
      </c>
      <c r="E197" s="98">
        <v>20</v>
      </c>
      <c r="F197" s="97">
        <v>1493</v>
      </c>
      <c r="G197" s="92">
        <v>29850</v>
      </c>
      <c r="H197" s="92">
        <v>29850</v>
      </c>
      <c r="I197" s="7" t="s">
        <v>134</v>
      </c>
      <c r="J197" s="7">
        <v>15</v>
      </c>
      <c r="K197" s="7" t="s">
        <v>4</v>
      </c>
      <c r="L197" s="7">
        <v>149</v>
      </c>
      <c r="M197" s="3"/>
    </row>
    <row r="198" spans="1:13" s="1" customFormat="1" ht="12.75">
      <c r="A198" s="19">
        <f t="shared" si="9"/>
        <v>142</v>
      </c>
      <c r="B198" s="27" t="s">
        <v>135</v>
      </c>
      <c r="C198" s="94" t="s">
        <v>120</v>
      </c>
      <c r="D198" s="95" t="s">
        <v>16</v>
      </c>
      <c r="E198" s="98">
        <v>20</v>
      </c>
      <c r="F198" s="97">
        <v>515</v>
      </c>
      <c r="G198" s="92">
        <f aca="true" t="shared" si="11" ref="G198:G231">E198*F198</f>
        <v>10300</v>
      </c>
      <c r="H198" s="92">
        <f>G198/1.12</f>
        <v>9196.42857142857</v>
      </c>
      <c r="I198" s="15" t="s">
        <v>60</v>
      </c>
      <c r="J198" s="7">
        <v>15</v>
      </c>
      <c r="K198" s="7" t="s">
        <v>4</v>
      </c>
      <c r="L198" s="7">
        <v>149</v>
      </c>
      <c r="M198" s="3"/>
    </row>
    <row r="199" spans="1:13" s="1" customFormat="1" ht="12.75">
      <c r="A199" s="19">
        <f t="shared" si="9"/>
        <v>143</v>
      </c>
      <c r="B199" s="16" t="s">
        <v>179</v>
      </c>
      <c r="C199" s="94" t="s">
        <v>120</v>
      </c>
      <c r="D199" s="95" t="s">
        <v>16</v>
      </c>
      <c r="E199" s="98">
        <v>20</v>
      </c>
      <c r="F199" s="97">
        <v>430</v>
      </c>
      <c r="G199" s="92">
        <f t="shared" si="11"/>
        <v>8600</v>
      </c>
      <c r="H199" s="92">
        <f>G199/1.12</f>
        <v>7678.5714285714275</v>
      </c>
      <c r="I199" s="15" t="s">
        <v>60</v>
      </c>
      <c r="J199" s="7">
        <v>15</v>
      </c>
      <c r="K199" s="7" t="s">
        <v>4</v>
      </c>
      <c r="L199" s="7">
        <v>149</v>
      </c>
      <c r="M199" s="44"/>
    </row>
    <row r="200" spans="1:13" s="1" customFormat="1" ht="12.75">
      <c r="A200" s="19">
        <f t="shared" si="9"/>
        <v>144</v>
      </c>
      <c r="B200" s="16" t="s">
        <v>388</v>
      </c>
      <c r="C200" s="94" t="s">
        <v>120</v>
      </c>
      <c r="D200" s="95" t="s">
        <v>12</v>
      </c>
      <c r="E200" s="98">
        <v>3</v>
      </c>
      <c r="F200" s="97">
        <v>9150</v>
      </c>
      <c r="G200" s="92">
        <f t="shared" si="11"/>
        <v>27450</v>
      </c>
      <c r="H200" s="92">
        <v>27450</v>
      </c>
      <c r="I200" s="15" t="s">
        <v>380</v>
      </c>
      <c r="J200" s="7">
        <v>15</v>
      </c>
      <c r="K200" s="7" t="s">
        <v>4</v>
      </c>
      <c r="L200" s="7">
        <v>149</v>
      </c>
      <c r="M200" s="44"/>
    </row>
    <row r="201" spans="1:12" s="1" customFormat="1" ht="12.75">
      <c r="A201" s="19">
        <f t="shared" si="9"/>
        <v>145</v>
      </c>
      <c r="B201" s="14" t="s">
        <v>70</v>
      </c>
      <c r="C201" s="94" t="s">
        <v>120</v>
      </c>
      <c r="D201" s="95" t="s">
        <v>12</v>
      </c>
      <c r="E201" s="98">
        <v>300</v>
      </c>
      <c r="F201" s="97">
        <v>110</v>
      </c>
      <c r="G201" s="92">
        <f t="shared" si="11"/>
        <v>33000</v>
      </c>
      <c r="H201" s="92">
        <f>G201/1.12</f>
        <v>29464.28571428571</v>
      </c>
      <c r="I201" s="15" t="s">
        <v>60</v>
      </c>
      <c r="J201" s="7">
        <v>15</v>
      </c>
      <c r="K201" s="7" t="s">
        <v>4</v>
      </c>
      <c r="L201" s="7">
        <v>149</v>
      </c>
    </row>
    <row r="202" spans="1:12" s="1" customFormat="1" ht="12.75">
      <c r="A202" s="19">
        <f t="shared" si="9"/>
        <v>146</v>
      </c>
      <c r="B202" s="14" t="s">
        <v>180</v>
      </c>
      <c r="C202" s="94" t="s">
        <v>120</v>
      </c>
      <c r="D202" s="95" t="s">
        <v>12</v>
      </c>
      <c r="E202" s="98">
        <v>5</v>
      </c>
      <c r="F202" s="97">
        <v>1250</v>
      </c>
      <c r="G202" s="92">
        <f t="shared" si="11"/>
        <v>6250</v>
      </c>
      <c r="H202" s="92">
        <v>1250</v>
      </c>
      <c r="I202" s="7" t="s">
        <v>100</v>
      </c>
      <c r="J202" s="7">
        <v>15</v>
      </c>
      <c r="K202" s="7" t="s">
        <v>4</v>
      </c>
      <c r="L202" s="7">
        <v>149</v>
      </c>
    </row>
    <row r="203" spans="1:12" s="1" customFormat="1" ht="12.75">
      <c r="A203" s="19">
        <f t="shared" si="9"/>
        <v>147</v>
      </c>
      <c r="B203" s="14" t="s">
        <v>236</v>
      </c>
      <c r="C203" s="94" t="s">
        <v>120</v>
      </c>
      <c r="D203" s="104" t="s">
        <v>12</v>
      </c>
      <c r="E203" s="98">
        <v>5</v>
      </c>
      <c r="F203" s="97">
        <v>200</v>
      </c>
      <c r="G203" s="92">
        <f t="shared" si="11"/>
        <v>1000</v>
      </c>
      <c r="H203" s="92">
        <v>1000</v>
      </c>
      <c r="I203" s="127" t="s">
        <v>127</v>
      </c>
      <c r="J203" s="30">
        <v>15</v>
      </c>
      <c r="K203" s="30" t="s">
        <v>4</v>
      </c>
      <c r="L203" s="7">
        <v>149</v>
      </c>
    </row>
    <row r="204" spans="1:12" s="1" customFormat="1" ht="12.75">
      <c r="A204" s="19">
        <f t="shared" si="9"/>
        <v>148</v>
      </c>
      <c r="B204" s="14" t="s">
        <v>347</v>
      </c>
      <c r="C204" s="94" t="s">
        <v>120</v>
      </c>
      <c r="D204" s="95" t="s">
        <v>12</v>
      </c>
      <c r="E204" s="98">
        <v>1</v>
      </c>
      <c r="F204" s="97">
        <v>24590</v>
      </c>
      <c r="G204" s="92">
        <f t="shared" si="11"/>
        <v>24590</v>
      </c>
      <c r="H204" s="92">
        <v>24590</v>
      </c>
      <c r="I204" s="15" t="s">
        <v>147</v>
      </c>
      <c r="J204" s="7">
        <v>15</v>
      </c>
      <c r="K204" s="7" t="s">
        <v>4</v>
      </c>
      <c r="L204" s="7">
        <v>414</v>
      </c>
    </row>
    <row r="205" spans="1:12" s="1" customFormat="1" ht="12.75">
      <c r="A205" s="19">
        <f t="shared" si="9"/>
        <v>149</v>
      </c>
      <c r="B205" s="14" t="s">
        <v>249</v>
      </c>
      <c r="C205" s="94" t="s">
        <v>120</v>
      </c>
      <c r="D205" s="95" t="s">
        <v>16</v>
      </c>
      <c r="E205" s="98">
        <v>77</v>
      </c>
      <c r="F205" s="97">
        <v>219.86</v>
      </c>
      <c r="G205" s="92">
        <f t="shared" si="11"/>
        <v>16929.22</v>
      </c>
      <c r="H205" s="92">
        <f>G205/1.12</f>
        <v>15115.375</v>
      </c>
      <c r="I205" s="15" t="s">
        <v>60</v>
      </c>
      <c r="J205" s="7">
        <v>15</v>
      </c>
      <c r="K205" s="7" t="s">
        <v>4</v>
      </c>
      <c r="L205" s="7">
        <v>149</v>
      </c>
    </row>
    <row r="206" spans="1:12" s="1" customFormat="1" ht="12.75">
      <c r="A206" s="19">
        <f t="shared" si="9"/>
        <v>150</v>
      </c>
      <c r="B206" s="14" t="s">
        <v>249</v>
      </c>
      <c r="C206" s="94" t="s">
        <v>120</v>
      </c>
      <c r="D206" s="95" t="s">
        <v>16</v>
      </c>
      <c r="E206" s="98">
        <v>72</v>
      </c>
      <c r="F206" s="97">
        <v>450</v>
      </c>
      <c r="G206" s="92">
        <f t="shared" si="11"/>
        <v>32400</v>
      </c>
      <c r="H206" s="92">
        <f>G206/1.12</f>
        <v>28928.571428571428</v>
      </c>
      <c r="I206" s="15" t="s">
        <v>58</v>
      </c>
      <c r="J206" s="7">
        <v>15</v>
      </c>
      <c r="K206" s="7" t="s">
        <v>4</v>
      </c>
      <c r="L206" s="7">
        <v>149</v>
      </c>
    </row>
    <row r="207" spans="1:12" s="1" customFormat="1" ht="12.75">
      <c r="A207" s="19">
        <f t="shared" si="9"/>
        <v>151</v>
      </c>
      <c r="B207" s="16" t="s">
        <v>38</v>
      </c>
      <c r="C207" s="94" t="s">
        <v>120</v>
      </c>
      <c r="D207" s="95" t="s">
        <v>42</v>
      </c>
      <c r="E207" s="98">
        <v>200</v>
      </c>
      <c r="F207" s="97">
        <v>75</v>
      </c>
      <c r="G207" s="92">
        <f t="shared" si="11"/>
        <v>15000</v>
      </c>
      <c r="H207" s="92">
        <v>15000</v>
      </c>
      <c r="I207" s="15" t="s">
        <v>147</v>
      </c>
      <c r="J207" s="7">
        <v>15</v>
      </c>
      <c r="K207" s="7" t="s">
        <v>4</v>
      </c>
      <c r="L207" s="7">
        <v>149</v>
      </c>
    </row>
    <row r="208" spans="1:12" s="1" customFormat="1" ht="12.75">
      <c r="A208" s="19">
        <f t="shared" si="9"/>
        <v>152</v>
      </c>
      <c r="B208" s="16" t="s">
        <v>181</v>
      </c>
      <c r="C208" s="94" t="s">
        <v>120</v>
      </c>
      <c r="D208" s="95" t="s">
        <v>11</v>
      </c>
      <c r="E208" s="98">
        <v>5</v>
      </c>
      <c r="F208" s="97">
        <v>1200</v>
      </c>
      <c r="G208" s="92">
        <f t="shared" si="11"/>
        <v>6000</v>
      </c>
      <c r="H208" s="92">
        <v>6000</v>
      </c>
      <c r="I208" s="7" t="s">
        <v>46</v>
      </c>
      <c r="J208" s="7">
        <v>15</v>
      </c>
      <c r="K208" s="7" t="s">
        <v>4</v>
      </c>
      <c r="L208" s="7">
        <v>149</v>
      </c>
    </row>
    <row r="209" spans="1:12" s="1" customFormat="1" ht="12.75">
      <c r="A209" s="19">
        <f t="shared" si="9"/>
        <v>153</v>
      </c>
      <c r="B209" s="16" t="s">
        <v>182</v>
      </c>
      <c r="C209" s="94" t="s">
        <v>120</v>
      </c>
      <c r="D209" s="95" t="s">
        <v>11</v>
      </c>
      <c r="E209" s="98">
        <v>5</v>
      </c>
      <c r="F209" s="97">
        <v>3100</v>
      </c>
      <c r="G209" s="92">
        <f t="shared" si="11"/>
        <v>15500</v>
      </c>
      <c r="H209" s="92">
        <v>15500</v>
      </c>
      <c r="I209" s="7" t="s">
        <v>147</v>
      </c>
      <c r="J209" s="7">
        <v>15</v>
      </c>
      <c r="K209" s="7" t="s">
        <v>4</v>
      </c>
      <c r="L209" s="7">
        <v>149</v>
      </c>
    </row>
    <row r="210" spans="1:13" s="4" customFormat="1" ht="12.75">
      <c r="A210" s="19">
        <f t="shared" si="9"/>
        <v>154</v>
      </c>
      <c r="B210" s="14" t="s">
        <v>359</v>
      </c>
      <c r="C210" s="94" t="s">
        <v>120</v>
      </c>
      <c r="D210" s="95" t="s">
        <v>41</v>
      </c>
      <c r="E210" s="143">
        <v>69</v>
      </c>
      <c r="F210" s="124">
        <v>330</v>
      </c>
      <c r="G210" s="92">
        <f t="shared" si="11"/>
        <v>22770</v>
      </c>
      <c r="H210" s="92">
        <f aca="true" t="shared" si="12" ref="H210:H219">G210/1.12</f>
        <v>20330.35714285714</v>
      </c>
      <c r="I210" s="7" t="s">
        <v>147</v>
      </c>
      <c r="J210" s="7">
        <v>15</v>
      </c>
      <c r="K210" s="7" t="s">
        <v>4</v>
      </c>
      <c r="L210" s="7">
        <v>149</v>
      </c>
      <c r="M210" s="1"/>
    </row>
    <row r="211" spans="1:13" s="4" customFormat="1" ht="12.75">
      <c r="A211" s="19">
        <f t="shared" si="9"/>
        <v>155</v>
      </c>
      <c r="B211" s="14" t="s">
        <v>387</v>
      </c>
      <c r="C211" s="94" t="s">
        <v>120</v>
      </c>
      <c r="D211" s="95" t="s">
        <v>12</v>
      </c>
      <c r="E211" s="143">
        <v>3</v>
      </c>
      <c r="F211" s="124">
        <v>6285</v>
      </c>
      <c r="G211" s="92">
        <f t="shared" si="11"/>
        <v>18855</v>
      </c>
      <c r="H211" s="92">
        <v>18855</v>
      </c>
      <c r="I211" s="7" t="s">
        <v>380</v>
      </c>
      <c r="J211" s="7">
        <v>15</v>
      </c>
      <c r="K211" s="7" t="s">
        <v>4</v>
      </c>
      <c r="L211" s="7">
        <v>149</v>
      </c>
      <c r="M211" s="1"/>
    </row>
    <row r="212" spans="1:12" s="1" customFormat="1" ht="30">
      <c r="A212" s="19">
        <f t="shared" si="9"/>
        <v>156</v>
      </c>
      <c r="B212" s="14" t="s">
        <v>138</v>
      </c>
      <c r="C212" s="94" t="s">
        <v>120</v>
      </c>
      <c r="D212" s="95" t="s">
        <v>13</v>
      </c>
      <c r="E212" s="94">
        <v>1</v>
      </c>
      <c r="F212" s="97">
        <v>240000</v>
      </c>
      <c r="G212" s="92">
        <f t="shared" si="11"/>
        <v>240000</v>
      </c>
      <c r="H212" s="92">
        <f t="shared" si="12"/>
        <v>214285.71428571426</v>
      </c>
      <c r="I212" s="7" t="s">
        <v>139</v>
      </c>
      <c r="J212" s="7">
        <v>30</v>
      </c>
      <c r="K212" s="7" t="s">
        <v>4</v>
      </c>
      <c r="L212" s="7">
        <v>159</v>
      </c>
    </row>
    <row r="213" spans="1:13" s="1" customFormat="1" ht="12.75">
      <c r="A213" s="19">
        <f t="shared" si="9"/>
        <v>157</v>
      </c>
      <c r="B213" s="14" t="s">
        <v>23</v>
      </c>
      <c r="C213" s="94" t="s">
        <v>120</v>
      </c>
      <c r="D213" s="95" t="s">
        <v>91</v>
      </c>
      <c r="E213" s="98">
        <v>15</v>
      </c>
      <c r="F213" s="105">
        <v>8266.67</v>
      </c>
      <c r="G213" s="92">
        <f t="shared" si="11"/>
        <v>124000.05</v>
      </c>
      <c r="H213" s="92">
        <f t="shared" si="12"/>
        <v>110714.33035714286</v>
      </c>
      <c r="I213" s="7" t="s">
        <v>60</v>
      </c>
      <c r="J213" s="7">
        <v>15</v>
      </c>
      <c r="K213" s="7" t="s">
        <v>4</v>
      </c>
      <c r="L213" s="7">
        <v>149</v>
      </c>
      <c r="M213" s="4"/>
    </row>
    <row r="214" spans="1:12" s="1" customFormat="1" ht="12.75">
      <c r="A214" s="19">
        <f t="shared" si="9"/>
        <v>158</v>
      </c>
      <c r="B214" s="6" t="s">
        <v>23</v>
      </c>
      <c r="C214" s="94" t="s">
        <v>120</v>
      </c>
      <c r="D214" s="95" t="s">
        <v>91</v>
      </c>
      <c r="E214" s="98">
        <v>35</v>
      </c>
      <c r="F214" s="105">
        <v>13366.29</v>
      </c>
      <c r="G214" s="92">
        <f t="shared" si="11"/>
        <v>467820.15</v>
      </c>
      <c r="H214" s="92">
        <f t="shared" si="12"/>
        <v>417696.5625</v>
      </c>
      <c r="I214" s="7" t="s">
        <v>101</v>
      </c>
      <c r="J214" s="7">
        <v>15</v>
      </c>
      <c r="K214" s="7" t="s">
        <v>4</v>
      </c>
      <c r="L214" s="7">
        <v>149</v>
      </c>
    </row>
    <row r="215" spans="1:13" s="1" customFormat="1" ht="12.75">
      <c r="A215" s="19">
        <f t="shared" si="9"/>
        <v>159</v>
      </c>
      <c r="B215" s="27" t="s">
        <v>54</v>
      </c>
      <c r="C215" s="94" t="s">
        <v>120</v>
      </c>
      <c r="D215" s="95" t="s">
        <v>12</v>
      </c>
      <c r="E215" s="98">
        <v>10</v>
      </c>
      <c r="F215" s="97">
        <v>71.43</v>
      </c>
      <c r="G215" s="92">
        <f t="shared" si="11"/>
        <v>714.3000000000001</v>
      </c>
      <c r="H215" s="92">
        <f t="shared" si="12"/>
        <v>637.7678571428571</v>
      </c>
      <c r="I215" s="7" t="s">
        <v>59</v>
      </c>
      <c r="J215" s="7">
        <v>15</v>
      </c>
      <c r="K215" s="7" t="s">
        <v>4</v>
      </c>
      <c r="L215" s="7">
        <v>149</v>
      </c>
      <c r="M215" s="90"/>
    </row>
    <row r="216" spans="1:13" s="1" customFormat="1" ht="12.75">
      <c r="A216" s="19">
        <f t="shared" si="9"/>
        <v>160</v>
      </c>
      <c r="B216" s="16" t="s">
        <v>390</v>
      </c>
      <c r="C216" s="94" t="s">
        <v>120</v>
      </c>
      <c r="D216" s="95" t="s">
        <v>12</v>
      </c>
      <c r="E216" s="98">
        <v>2</v>
      </c>
      <c r="F216" s="97">
        <v>2500</v>
      </c>
      <c r="G216" s="92">
        <f t="shared" si="11"/>
        <v>5000</v>
      </c>
      <c r="H216" s="92">
        <v>5000</v>
      </c>
      <c r="I216" s="7" t="s">
        <v>380</v>
      </c>
      <c r="J216" s="7">
        <v>15</v>
      </c>
      <c r="K216" s="7" t="s">
        <v>4</v>
      </c>
      <c r="L216" s="7">
        <v>149</v>
      </c>
      <c r="M216" s="90"/>
    </row>
    <row r="217" spans="1:13" s="1" customFormat="1" ht="12.75">
      <c r="A217" s="19">
        <f t="shared" si="9"/>
        <v>161</v>
      </c>
      <c r="B217" s="16" t="s">
        <v>389</v>
      </c>
      <c r="C217" s="94" t="s">
        <v>120</v>
      </c>
      <c r="D217" s="95" t="s">
        <v>12</v>
      </c>
      <c r="E217" s="98">
        <v>12</v>
      </c>
      <c r="F217" s="97">
        <v>1500</v>
      </c>
      <c r="G217" s="92">
        <f t="shared" si="11"/>
        <v>18000</v>
      </c>
      <c r="H217" s="92">
        <v>18000</v>
      </c>
      <c r="I217" s="7" t="s">
        <v>380</v>
      </c>
      <c r="J217" s="7">
        <v>15</v>
      </c>
      <c r="K217" s="7" t="s">
        <v>4</v>
      </c>
      <c r="L217" s="7">
        <v>149</v>
      </c>
      <c r="M217" s="90"/>
    </row>
    <row r="218" spans="1:12" s="1" customFormat="1" ht="20.25">
      <c r="A218" s="19">
        <f t="shared" si="9"/>
        <v>162</v>
      </c>
      <c r="B218" s="16" t="s">
        <v>183</v>
      </c>
      <c r="C218" s="94" t="s">
        <v>120</v>
      </c>
      <c r="D218" s="95" t="s">
        <v>17</v>
      </c>
      <c r="E218" s="98">
        <v>60</v>
      </c>
      <c r="F218" s="97">
        <v>315</v>
      </c>
      <c r="G218" s="92">
        <f t="shared" si="11"/>
        <v>18900</v>
      </c>
      <c r="H218" s="92">
        <f t="shared" si="12"/>
        <v>16875</v>
      </c>
      <c r="I218" s="7" t="s">
        <v>58</v>
      </c>
      <c r="J218" s="7">
        <v>15</v>
      </c>
      <c r="K218" s="7" t="s">
        <v>4</v>
      </c>
      <c r="L218" s="7">
        <v>149</v>
      </c>
    </row>
    <row r="219" spans="1:12" s="1" customFormat="1" ht="12.75">
      <c r="A219" s="19">
        <f t="shared" si="9"/>
        <v>163</v>
      </c>
      <c r="B219" s="16" t="s">
        <v>28</v>
      </c>
      <c r="C219" s="94" t="s">
        <v>120</v>
      </c>
      <c r="D219" s="95" t="s">
        <v>17</v>
      </c>
      <c r="E219" s="98">
        <v>60</v>
      </c>
      <c r="F219" s="97">
        <v>385</v>
      </c>
      <c r="G219" s="92">
        <f t="shared" si="11"/>
        <v>23100</v>
      </c>
      <c r="H219" s="92">
        <f t="shared" si="12"/>
        <v>20624.999999999996</v>
      </c>
      <c r="I219" s="7" t="s">
        <v>58</v>
      </c>
      <c r="J219" s="7">
        <v>15</v>
      </c>
      <c r="K219" s="7" t="s">
        <v>4</v>
      </c>
      <c r="L219" s="7">
        <v>149</v>
      </c>
    </row>
    <row r="220" spans="1:12" s="1" customFormat="1" ht="12.75">
      <c r="A220" s="19">
        <f t="shared" si="9"/>
        <v>164</v>
      </c>
      <c r="B220" s="16" t="s">
        <v>293</v>
      </c>
      <c r="C220" s="94" t="s">
        <v>120</v>
      </c>
      <c r="D220" s="95" t="s">
        <v>12</v>
      </c>
      <c r="E220" s="98">
        <v>2</v>
      </c>
      <c r="F220" s="97">
        <v>3500</v>
      </c>
      <c r="G220" s="92">
        <f t="shared" si="11"/>
        <v>7000</v>
      </c>
      <c r="H220" s="92">
        <v>7000</v>
      </c>
      <c r="I220" s="7" t="s">
        <v>134</v>
      </c>
      <c r="J220" s="7">
        <v>15</v>
      </c>
      <c r="K220" s="7" t="s">
        <v>4</v>
      </c>
      <c r="L220" s="7">
        <v>414</v>
      </c>
    </row>
    <row r="221" spans="1:13" s="1" customFormat="1" ht="20.25">
      <c r="A221" s="19">
        <f t="shared" si="9"/>
        <v>165</v>
      </c>
      <c r="B221" s="14" t="s">
        <v>107</v>
      </c>
      <c r="C221" s="94" t="s">
        <v>120</v>
      </c>
      <c r="D221" s="95" t="s">
        <v>13</v>
      </c>
      <c r="E221" s="98">
        <v>1</v>
      </c>
      <c r="F221" s="97">
        <v>2741000</v>
      </c>
      <c r="G221" s="92">
        <f t="shared" si="11"/>
        <v>2741000</v>
      </c>
      <c r="H221" s="92">
        <f>G221/1.12</f>
        <v>2447321.428571428</v>
      </c>
      <c r="I221" s="7" t="s">
        <v>57</v>
      </c>
      <c r="J221" s="7">
        <v>365</v>
      </c>
      <c r="K221" s="7" t="s">
        <v>4</v>
      </c>
      <c r="L221" s="7">
        <v>151</v>
      </c>
      <c r="M221" s="90"/>
    </row>
    <row r="222" spans="1:13" s="1" customFormat="1" ht="12.75">
      <c r="A222" s="19">
        <f t="shared" si="9"/>
        <v>166</v>
      </c>
      <c r="B222" s="16" t="s">
        <v>310</v>
      </c>
      <c r="C222" s="94" t="s">
        <v>120</v>
      </c>
      <c r="D222" s="95" t="s">
        <v>12</v>
      </c>
      <c r="E222" s="98">
        <v>3</v>
      </c>
      <c r="F222" s="97">
        <v>3200</v>
      </c>
      <c r="G222" s="92">
        <f t="shared" si="11"/>
        <v>9600</v>
      </c>
      <c r="H222" s="92">
        <v>9600</v>
      </c>
      <c r="I222" s="7" t="s">
        <v>134</v>
      </c>
      <c r="J222" s="7">
        <v>15</v>
      </c>
      <c r="K222" s="7" t="s">
        <v>4</v>
      </c>
      <c r="L222" s="7">
        <v>149</v>
      </c>
      <c r="M222" s="3"/>
    </row>
    <row r="223" spans="1:13" s="1" customFormat="1" ht="12.75">
      <c r="A223" s="19">
        <f t="shared" si="9"/>
        <v>167</v>
      </c>
      <c r="B223" s="16" t="s">
        <v>342</v>
      </c>
      <c r="C223" s="94" t="s">
        <v>120</v>
      </c>
      <c r="D223" s="106" t="s">
        <v>13</v>
      </c>
      <c r="E223" s="98">
        <v>1</v>
      </c>
      <c r="F223" s="97">
        <v>64000</v>
      </c>
      <c r="G223" s="92">
        <f t="shared" si="11"/>
        <v>64000</v>
      </c>
      <c r="H223" s="92">
        <v>64000</v>
      </c>
      <c r="I223" s="7" t="s">
        <v>101</v>
      </c>
      <c r="J223" s="7">
        <v>30</v>
      </c>
      <c r="K223" s="7" t="s">
        <v>4</v>
      </c>
      <c r="L223" s="7">
        <v>159</v>
      </c>
      <c r="M223" s="3"/>
    </row>
    <row r="224" spans="1:13" s="4" customFormat="1" ht="12.75">
      <c r="A224" s="19">
        <f t="shared" si="9"/>
        <v>168</v>
      </c>
      <c r="B224" s="27" t="s">
        <v>266</v>
      </c>
      <c r="C224" s="94" t="s">
        <v>120</v>
      </c>
      <c r="D224" s="106" t="s">
        <v>13</v>
      </c>
      <c r="E224" s="98">
        <v>1</v>
      </c>
      <c r="F224" s="97">
        <v>72000</v>
      </c>
      <c r="G224" s="92">
        <f t="shared" si="11"/>
        <v>72000</v>
      </c>
      <c r="H224" s="92">
        <v>72000</v>
      </c>
      <c r="I224" s="7" t="s">
        <v>59</v>
      </c>
      <c r="J224" s="7">
        <v>30</v>
      </c>
      <c r="K224" s="7" t="s">
        <v>4</v>
      </c>
      <c r="L224" s="7">
        <v>159</v>
      </c>
      <c r="M224" s="1"/>
    </row>
    <row r="225" spans="1:13" s="4" customFormat="1" ht="20.25">
      <c r="A225" s="19">
        <f t="shared" si="9"/>
        <v>169</v>
      </c>
      <c r="B225" s="16" t="s">
        <v>151</v>
      </c>
      <c r="C225" s="94" t="s">
        <v>120</v>
      </c>
      <c r="D225" s="106" t="s">
        <v>13</v>
      </c>
      <c r="E225" s="98">
        <v>1</v>
      </c>
      <c r="F225" s="97">
        <v>27500</v>
      </c>
      <c r="G225" s="92">
        <f t="shared" si="11"/>
        <v>27500</v>
      </c>
      <c r="H225" s="92">
        <v>27500</v>
      </c>
      <c r="I225" s="7" t="s">
        <v>59</v>
      </c>
      <c r="J225" s="7">
        <v>30</v>
      </c>
      <c r="K225" s="7" t="s">
        <v>4</v>
      </c>
      <c r="L225" s="7">
        <v>159</v>
      </c>
      <c r="M225" s="1"/>
    </row>
    <row r="226" spans="1:13" s="4" customFormat="1" ht="12.75">
      <c r="A226" s="19">
        <f t="shared" si="9"/>
        <v>170</v>
      </c>
      <c r="B226" s="16" t="s">
        <v>230</v>
      </c>
      <c r="C226" s="94" t="s">
        <v>120</v>
      </c>
      <c r="D226" s="106" t="s">
        <v>13</v>
      </c>
      <c r="E226" s="98">
        <v>1</v>
      </c>
      <c r="F226" s="97">
        <v>26000</v>
      </c>
      <c r="G226" s="92">
        <f t="shared" si="11"/>
        <v>26000</v>
      </c>
      <c r="H226" s="92">
        <v>26000</v>
      </c>
      <c r="I226" s="7" t="s">
        <v>127</v>
      </c>
      <c r="J226" s="7">
        <v>15</v>
      </c>
      <c r="K226" s="7" t="s">
        <v>4</v>
      </c>
      <c r="L226" s="7">
        <v>169</v>
      </c>
      <c r="M226" s="1"/>
    </row>
    <row r="227" spans="1:12" s="1" customFormat="1" ht="12.75">
      <c r="A227" s="19">
        <f t="shared" si="9"/>
        <v>171</v>
      </c>
      <c r="B227" s="16" t="s">
        <v>230</v>
      </c>
      <c r="C227" s="94" t="s">
        <v>120</v>
      </c>
      <c r="D227" s="106" t="s">
        <v>13</v>
      </c>
      <c r="E227" s="98">
        <v>1</v>
      </c>
      <c r="F227" s="97">
        <v>224000</v>
      </c>
      <c r="G227" s="92">
        <f t="shared" si="11"/>
        <v>224000</v>
      </c>
      <c r="H227" s="92">
        <v>224000</v>
      </c>
      <c r="I227" s="7" t="s">
        <v>58</v>
      </c>
      <c r="J227" s="7">
        <v>15</v>
      </c>
      <c r="K227" s="7" t="s">
        <v>4</v>
      </c>
      <c r="L227" s="7">
        <v>169</v>
      </c>
    </row>
    <row r="228" spans="1:13" s="1" customFormat="1" ht="12.75">
      <c r="A228" s="19">
        <f t="shared" si="9"/>
        <v>172</v>
      </c>
      <c r="B228" s="16" t="s">
        <v>282</v>
      </c>
      <c r="C228" s="94" t="s">
        <v>120</v>
      </c>
      <c r="D228" s="95" t="s">
        <v>12</v>
      </c>
      <c r="E228" s="98">
        <v>1</v>
      </c>
      <c r="F228" s="97">
        <v>45000</v>
      </c>
      <c r="G228" s="92">
        <f t="shared" si="11"/>
        <v>45000</v>
      </c>
      <c r="H228" s="92">
        <v>45000</v>
      </c>
      <c r="I228" s="7" t="s">
        <v>134</v>
      </c>
      <c r="J228" s="7">
        <v>15</v>
      </c>
      <c r="K228" s="7" t="s">
        <v>4</v>
      </c>
      <c r="L228" s="7">
        <v>159</v>
      </c>
      <c r="M228" s="4"/>
    </row>
    <row r="229" spans="1:12" s="1" customFormat="1" ht="20.25">
      <c r="A229" s="19">
        <f t="shared" si="9"/>
        <v>173</v>
      </c>
      <c r="B229" s="16" t="s">
        <v>283</v>
      </c>
      <c r="C229" s="94" t="s">
        <v>120</v>
      </c>
      <c r="D229" s="95" t="s">
        <v>12</v>
      </c>
      <c r="E229" s="98">
        <v>1</v>
      </c>
      <c r="F229" s="97">
        <v>236400</v>
      </c>
      <c r="G229" s="92">
        <f t="shared" si="11"/>
        <v>236400</v>
      </c>
      <c r="H229" s="92">
        <v>236400</v>
      </c>
      <c r="I229" s="7" t="s">
        <v>139</v>
      </c>
      <c r="J229" s="7">
        <v>15</v>
      </c>
      <c r="K229" s="7" t="s">
        <v>4</v>
      </c>
      <c r="L229" s="7">
        <v>159</v>
      </c>
    </row>
    <row r="230" spans="1:13" s="1" customFormat="1" ht="12.75">
      <c r="A230" s="19">
        <f t="shared" si="9"/>
        <v>174</v>
      </c>
      <c r="B230" s="16" t="s">
        <v>206</v>
      </c>
      <c r="C230" s="94" t="s">
        <v>120</v>
      </c>
      <c r="D230" s="106" t="s">
        <v>78</v>
      </c>
      <c r="E230" s="98">
        <v>2</v>
      </c>
      <c r="F230" s="97">
        <v>20142</v>
      </c>
      <c r="G230" s="92">
        <f t="shared" si="11"/>
        <v>40284</v>
      </c>
      <c r="H230" s="92">
        <f>G230/1.12</f>
        <v>35967.85714285714</v>
      </c>
      <c r="I230" s="7" t="s">
        <v>58</v>
      </c>
      <c r="J230" s="7">
        <v>15</v>
      </c>
      <c r="K230" s="7" t="s">
        <v>4</v>
      </c>
      <c r="L230" s="7">
        <v>414</v>
      </c>
      <c r="M230" s="44"/>
    </row>
    <row r="231" spans="1:13" s="1" customFormat="1" ht="12.75">
      <c r="A231" s="19">
        <f t="shared" si="9"/>
        <v>175</v>
      </c>
      <c r="B231" s="16" t="s">
        <v>207</v>
      </c>
      <c r="C231" s="94" t="s">
        <v>120</v>
      </c>
      <c r="D231" s="106" t="s">
        <v>78</v>
      </c>
      <c r="E231" s="98">
        <v>2</v>
      </c>
      <c r="F231" s="97">
        <v>24646</v>
      </c>
      <c r="G231" s="92">
        <f t="shared" si="11"/>
        <v>49292</v>
      </c>
      <c r="H231" s="92">
        <f>G231/1.12</f>
        <v>44010.71428571428</v>
      </c>
      <c r="I231" s="7" t="s">
        <v>58</v>
      </c>
      <c r="J231" s="7">
        <v>15</v>
      </c>
      <c r="K231" s="7" t="s">
        <v>4</v>
      </c>
      <c r="L231" s="7">
        <v>414</v>
      </c>
      <c r="M231" s="44"/>
    </row>
    <row r="232" spans="1:12" s="1" customFormat="1" ht="20.25">
      <c r="A232" s="19">
        <f t="shared" si="9"/>
        <v>176</v>
      </c>
      <c r="B232" s="14" t="s">
        <v>137</v>
      </c>
      <c r="C232" s="94" t="s">
        <v>120</v>
      </c>
      <c r="D232" s="95" t="s">
        <v>16</v>
      </c>
      <c r="E232" s="98">
        <v>7</v>
      </c>
      <c r="F232" s="97">
        <v>4500</v>
      </c>
      <c r="G232" s="92">
        <f aca="true" t="shared" si="13" ref="G232:G265">E232*F232</f>
        <v>31500</v>
      </c>
      <c r="H232" s="92">
        <v>31500</v>
      </c>
      <c r="I232" s="7" t="s">
        <v>147</v>
      </c>
      <c r="J232" s="7">
        <v>15</v>
      </c>
      <c r="K232" s="7" t="s">
        <v>4</v>
      </c>
      <c r="L232" s="7">
        <v>149</v>
      </c>
    </row>
    <row r="233" spans="1:12" s="1" customFormat="1" ht="12.75">
      <c r="A233" s="19">
        <f t="shared" si="9"/>
        <v>177</v>
      </c>
      <c r="B233" s="14" t="s">
        <v>294</v>
      </c>
      <c r="C233" s="94" t="s">
        <v>120</v>
      </c>
      <c r="D233" s="95" t="s">
        <v>12</v>
      </c>
      <c r="E233" s="98">
        <v>3</v>
      </c>
      <c r="F233" s="97">
        <v>69000</v>
      </c>
      <c r="G233" s="92">
        <f t="shared" si="13"/>
        <v>207000</v>
      </c>
      <c r="H233" s="92">
        <v>207000</v>
      </c>
      <c r="I233" s="7" t="s">
        <v>134</v>
      </c>
      <c r="J233" s="7">
        <v>15</v>
      </c>
      <c r="K233" s="7" t="s">
        <v>4</v>
      </c>
      <c r="L233" s="7">
        <v>414</v>
      </c>
    </row>
    <row r="234" spans="1:12" s="1" customFormat="1" ht="12.75">
      <c r="A234" s="19">
        <f t="shared" si="9"/>
        <v>178</v>
      </c>
      <c r="B234" s="14" t="s">
        <v>385</v>
      </c>
      <c r="C234" s="94" t="s">
        <v>120</v>
      </c>
      <c r="D234" s="95" t="s">
        <v>14</v>
      </c>
      <c r="E234" s="98">
        <v>1</v>
      </c>
      <c r="F234" s="97">
        <v>29750</v>
      </c>
      <c r="G234" s="92">
        <f t="shared" si="13"/>
        <v>29750</v>
      </c>
      <c r="H234" s="92">
        <v>29750</v>
      </c>
      <c r="I234" s="7" t="s">
        <v>380</v>
      </c>
      <c r="J234" s="7">
        <v>15</v>
      </c>
      <c r="K234" s="7" t="s">
        <v>4</v>
      </c>
      <c r="L234" s="7">
        <v>159</v>
      </c>
    </row>
    <row r="235" spans="1:12" s="1" customFormat="1" ht="12.75">
      <c r="A235" s="19">
        <f t="shared" si="9"/>
        <v>179</v>
      </c>
      <c r="B235" s="14" t="s">
        <v>320</v>
      </c>
      <c r="C235" s="94" t="s">
        <v>120</v>
      </c>
      <c r="D235" s="95" t="s">
        <v>12</v>
      </c>
      <c r="E235" s="98">
        <v>2</v>
      </c>
      <c r="F235" s="97">
        <v>43000</v>
      </c>
      <c r="G235" s="92">
        <f t="shared" si="13"/>
        <v>86000</v>
      </c>
      <c r="H235" s="92">
        <v>86000</v>
      </c>
      <c r="I235" s="7" t="s">
        <v>134</v>
      </c>
      <c r="J235" s="7">
        <v>15</v>
      </c>
      <c r="K235" s="7" t="s">
        <v>4</v>
      </c>
      <c r="L235" s="7">
        <v>149</v>
      </c>
    </row>
    <row r="236" spans="1:12" s="1" customFormat="1" ht="12.75">
      <c r="A236" s="19">
        <f t="shared" si="9"/>
        <v>180</v>
      </c>
      <c r="B236" s="16" t="s">
        <v>35</v>
      </c>
      <c r="C236" s="94" t="s">
        <v>120</v>
      </c>
      <c r="D236" s="95" t="s">
        <v>33</v>
      </c>
      <c r="E236" s="98">
        <v>3</v>
      </c>
      <c r="F236" s="97">
        <v>400</v>
      </c>
      <c r="G236" s="92">
        <f t="shared" si="13"/>
        <v>1200</v>
      </c>
      <c r="H236" s="92">
        <v>1200</v>
      </c>
      <c r="I236" s="7" t="s">
        <v>147</v>
      </c>
      <c r="J236" s="7">
        <v>15</v>
      </c>
      <c r="K236" s="7" t="s">
        <v>4</v>
      </c>
      <c r="L236" s="7">
        <v>149</v>
      </c>
    </row>
    <row r="237" spans="1:12" s="1" customFormat="1" ht="12.75">
      <c r="A237" s="19">
        <f t="shared" si="9"/>
        <v>181</v>
      </c>
      <c r="B237" s="16" t="s">
        <v>209</v>
      </c>
      <c r="C237" s="94" t="s">
        <v>120</v>
      </c>
      <c r="D237" s="95" t="s">
        <v>78</v>
      </c>
      <c r="E237" s="98">
        <v>2</v>
      </c>
      <c r="F237" s="97">
        <v>25000</v>
      </c>
      <c r="G237" s="92">
        <f t="shared" si="13"/>
        <v>50000</v>
      </c>
      <c r="H237" s="92">
        <f>G237/1.12</f>
        <v>44642.85714285714</v>
      </c>
      <c r="I237" s="7" t="s">
        <v>58</v>
      </c>
      <c r="J237" s="7">
        <v>15</v>
      </c>
      <c r="K237" s="7" t="s">
        <v>4</v>
      </c>
      <c r="L237" s="7">
        <v>414</v>
      </c>
    </row>
    <row r="238" spans="1:12" s="1" customFormat="1" ht="12.75">
      <c r="A238" s="19">
        <f t="shared" si="9"/>
        <v>182</v>
      </c>
      <c r="B238" s="16" t="s">
        <v>184</v>
      </c>
      <c r="C238" s="94" t="s">
        <v>120</v>
      </c>
      <c r="D238" s="95" t="s">
        <v>41</v>
      </c>
      <c r="E238" s="98">
        <v>20</v>
      </c>
      <c r="F238" s="97">
        <v>26.79</v>
      </c>
      <c r="G238" s="92">
        <f t="shared" si="13"/>
        <v>535.8</v>
      </c>
      <c r="H238" s="92">
        <f>G238/1.12</f>
        <v>478.39285714285705</v>
      </c>
      <c r="I238" s="7" t="s">
        <v>59</v>
      </c>
      <c r="J238" s="7">
        <v>15</v>
      </c>
      <c r="K238" s="7" t="s">
        <v>4</v>
      </c>
      <c r="L238" s="7">
        <v>149</v>
      </c>
    </row>
    <row r="239" spans="1:12" s="1" customFormat="1" ht="12.75">
      <c r="A239" s="19">
        <f t="shared" si="9"/>
        <v>183</v>
      </c>
      <c r="B239" s="16" t="s">
        <v>185</v>
      </c>
      <c r="C239" s="94" t="s">
        <v>120</v>
      </c>
      <c r="D239" s="95" t="s">
        <v>78</v>
      </c>
      <c r="E239" s="98">
        <v>2</v>
      </c>
      <c r="F239" s="97">
        <v>2700</v>
      </c>
      <c r="G239" s="92">
        <f t="shared" si="13"/>
        <v>5400</v>
      </c>
      <c r="H239" s="92">
        <v>5400</v>
      </c>
      <c r="I239" s="7" t="s">
        <v>46</v>
      </c>
      <c r="J239" s="7">
        <v>15</v>
      </c>
      <c r="K239" s="7" t="s">
        <v>4</v>
      </c>
      <c r="L239" s="7">
        <v>149</v>
      </c>
    </row>
    <row r="240" spans="1:12" s="1" customFormat="1" ht="12.75">
      <c r="A240" s="19">
        <f t="shared" si="9"/>
        <v>184</v>
      </c>
      <c r="B240" s="16" t="s">
        <v>304</v>
      </c>
      <c r="C240" s="94" t="s">
        <v>120</v>
      </c>
      <c r="D240" s="95" t="s">
        <v>13</v>
      </c>
      <c r="E240" s="98">
        <v>1</v>
      </c>
      <c r="F240" s="97">
        <v>235000</v>
      </c>
      <c r="G240" s="92">
        <f t="shared" si="13"/>
        <v>235000</v>
      </c>
      <c r="H240" s="92">
        <v>235000</v>
      </c>
      <c r="I240" s="7" t="s">
        <v>134</v>
      </c>
      <c r="J240" s="7">
        <v>15</v>
      </c>
      <c r="K240" s="7" t="s">
        <v>4</v>
      </c>
      <c r="L240" s="7">
        <v>159</v>
      </c>
    </row>
    <row r="241" spans="1:12" s="1" customFormat="1" ht="12.75">
      <c r="A241" s="19">
        <f t="shared" si="9"/>
        <v>185</v>
      </c>
      <c r="B241" s="16" t="s">
        <v>186</v>
      </c>
      <c r="C241" s="94" t="s">
        <v>120</v>
      </c>
      <c r="D241" s="95" t="s">
        <v>78</v>
      </c>
      <c r="E241" s="98">
        <v>2</v>
      </c>
      <c r="F241" s="97">
        <v>700</v>
      </c>
      <c r="G241" s="92">
        <f t="shared" si="13"/>
        <v>1400</v>
      </c>
      <c r="H241" s="92">
        <v>1400</v>
      </c>
      <c r="I241" s="7" t="s">
        <v>46</v>
      </c>
      <c r="J241" s="7">
        <v>15</v>
      </c>
      <c r="K241" s="7" t="s">
        <v>4</v>
      </c>
      <c r="L241" s="7">
        <v>149</v>
      </c>
    </row>
    <row r="242" spans="1:12" s="1" customFormat="1" ht="12.75">
      <c r="A242" s="19">
        <f t="shared" si="9"/>
        <v>186</v>
      </c>
      <c r="B242" s="16" t="s">
        <v>186</v>
      </c>
      <c r="C242" s="94" t="s">
        <v>120</v>
      </c>
      <c r="D242" s="95" t="s">
        <v>12</v>
      </c>
      <c r="E242" s="98">
        <v>5</v>
      </c>
      <c r="F242" s="97">
        <v>2240</v>
      </c>
      <c r="G242" s="92">
        <f t="shared" si="13"/>
        <v>11200</v>
      </c>
      <c r="H242" s="92">
        <v>11200</v>
      </c>
      <c r="I242" s="7" t="s">
        <v>380</v>
      </c>
      <c r="J242" s="7">
        <v>15</v>
      </c>
      <c r="K242" s="7" t="s">
        <v>4</v>
      </c>
      <c r="L242" s="7">
        <v>149</v>
      </c>
    </row>
    <row r="243" spans="1:13" s="1" customFormat="1" ht="12.75">
      <c r="A243" s="19">
        <f t="shared" si="9"/>
        <v>187</v>
      </c>
      <c r="B243" s="16" t="s">
        <v>25</v>
      </c>
      <c r="C243" s="94" t="s">
        <v>120</v>
      </c>
      <c r="D243" s="95" t="s">
        <v>117</v>
      </c>
      <c r="E243" s="98">
        <v>10</v>
      </c>
      <c r="F243" s="97">
        <v>580.36</v>
      </c>
      <c r="G243" s="92">
        <f t="shared" si="13"/>
        <v>5803.6</v>
      </c>
      <c r="H243" s="92">
        <f>G243/1.12</f>
        <v>5181.785714285714</v>
      </c>
      <c r="I243" s="7" t="s">
        <v>59</v>
      </c>
      <c r="J243" s="7">
        <v>15</v>
      </c>
      <c r="K243" s="7" t="s">
        <v>4</v>
      </c>
      <c r="L243" s="7">
        <v>149</v>
      </c>
      <c r="M243" s="3"/>
    </row>
    <row r="244" spans="1:12" s="1" customFormat="1" ht="12.75">
      <c r="A244" s="19">
        <f t="shared" si="9"/>
        <v>188</v>
      </c>
      <c r="B244" s="16" t="s">
        <v>55</v>
      </c>
      <c r="C244" s="94" t="s">
        <v>120</v>
      </c>
      <c r="D244" s="95" t="s">
        <v>16</v>
      </c>
      <c r="E244" s="98">
        <v>20</v>
      </c>
      <c r="F244" s="97">
        <v>107.14</v>
      </c>
      <c r="G244" s="92">
        <f t="shared" si="13"/>
        <v>2142.8</v>
      </c>
      <c r="H244" s="92">
        <f>G244/1.12</f>
        <v>1913.2142857142858</v>
      </c>
      <c r="I244" s="7" t="s">
        <v>59</v>
      </c>
      <c r="J244" s="7">
        <v>15</v>
      </c>
      <c r="K244" s="7" t="s">
        <v>4</v>
      </c>
      <c r="L244" s="7">
        <v>149</v>
      </c>
    </row>
    <row r="245" spans="1:12" s="1" customFormat="1" ht="20.25">
      <c r="A245" s="19">
        <f t="shared" si="9"/>
        <v>189</v>
      </c>
      <c r="B245" s="16" t="s">
        <v>187</v>
      </c>
      <c r="C245" s="94" t="s">
        <v>120</v>
      </c>
      <c r="D245" s="95" t="s">
        <v>12</v>
      </c>
      <c r="E245" s="98">
        <v>15</v>
      </c>
      <c r="F245" s="97">
        <v>1000</v>
      </c>
      <c r="G245" s="92">
        <f t="shared" si="13"/>
        <v>15000</v>
      </c>
      <c r="H245" s="92">
        <f>G245/1.12</f>
        <v>13392.857142857141</v>
      </c>
      <c r="I245" s="12" t="s">
        <v>60</v>
      </c>
      <c r="J245" s="7">
        <v>15</v>
      </c>
      <c r="K245" s="7" t="s">
        <v>4</v>
      </c>
      <c r="L245" s="7">
        <v>149</v>
      </c>
    </row>
    <row r="246" spans="1:13" s="1" customFormat="1" ht="12.75">
      <c r="A246" s="19">
        <f t="shared" si="9"/>
        <v>190</v>
      </c>
      <c r="B246" s="16" t="s">
        <v>259</v>
      </c>
      <c r="C246" s="94" t="s">
        <v>120</v>
      </c>
      <c r="D246" s="95" t="s">
        <v>12</v>
      </c>
      <c r="E246" s="98">
        <v>2</v>
      </c>
      <c r="F246" s="97">
        <v>260</v>
      </c>
      <c r="G246" s="92">
        <f t="shared" si="13"/>
        <v>520</v>
      </c>
      <c r="H246" s="92">
        <f>G246/1.12</f>
        <v>464.2857142857142</v>
      </c>
      <c r="I246" s="12" t="s">
        <v>60</v>
      </c>
      <c r="J246" s="7">
        <v>15</v>
      </c>
      <c r="K246" s="7" t="s">
        <v>4</v>
      </c>
      <c r="L246" s="7">
        <v>149</v>
      </c>
      <c r="M246" s="44"/>
    </row>
    <row r="247" spans="1:12" s="1" customFormat="1" ht="12.75">
      <c r="A247" s="19">
        <f t="shared" si="9"/>
        <v>191</v>
      </c>
      <c r="B247" s="16" t="s">
        <v>188</v>
      </c>
      <c r="C247" s="94" t="s">
        <v>120</v>
      </c>
      <c r="D247" s="95" t="s">
        <v>12</v>
      </c>
      <c r="E247" s="98">
        <v>800</v>
      </c>
      <c r="F247" s="97">
        <v>7.14</v>
      </c>
      <c r="G247" s="92">
        <f t="shared" si="13"/>
        <v>5712</v>
      </c>
      <c r="H247" s="92">
        <f>G247/1.12</f>
        <v>5099.999999999999</v>
      </c>
      <c r="I247" s="15" t="s">
        <v>59</v>
      </c>
      <c r="J247" s="7">
        <v>15</v>
      </c>
      <c r="K247" s="7" t="s">
        <v>4</v>
      </c>
      <c r="L247" s="7">
        <v>149</v>
      </c>
    </row>
    <row r="248" spans="1:12" s="1" customFormat="1" ht="12.75">
      <c r="A248" s="19">
        <f t="shared" si="9"/>
        <v>192</v>
      </c>
      <c r="B248" s="16" t="s">
        <v>295</v>
      </c>
      <c r="C248" s="94" t="s">
        <v>120</v>
      </c>
      <c r="D248" s="95" t="s">
        <v>12</v>
      </c>
      <c r="E248" s="98">
        <v>1</v>
      </c>
      <c r="F248" s="97">
        <v>149000</v>
      </c>
      <c r="G248" s="92">
        <f t="shared" si="13"/>
        <v>149000</v>
      </c>
      <c r="H248" s="92">
        <v>149000</v>
      </c>
      <c r="I248" s="15" t="s">
        <v>134</v>
      </c>
      <c r="J248" s="7">
        <v>15</v>
      </c>
      <c r="K248" s="7" t="s">
        <v>4</v>
      </c>
      <c r="L248" s="7">
        <v>414</v>
      </c>
    </row>
    <row r="249" spans="1:12" s="1" customFormat="1" ht="12.75">
      <c r="A249" s="19">
        <f t="shared" si="9"/>
        <v>193</v>
      </c>
      <c r="B249" s="14" t="s">
        <v>370</v>
      </c>
      <c r="C249" s="94" t="s">
        <v>120</v>
      </c>
      <c r="D249" s="95" t="s">
        <v>12</v>
      </c>
      <c r="E249" s="143">
        <v>5</v>
      </c>
      <c r="F249" s="124">
        <v>870</v>
      </c>
      <c r="G249" s="92">
        <f t="shared" si="13"/>
        <v>4350</v>
      </c>
      <c r="H249" s="92">
        <f>G249</f>
        <v>4350</v>
      </c>
      <c r="I249" s="7" t="s">
        <v>147</v>
      </c>
      <c r="J249" s="7">
        <v>15</v>
      </c>
      <c r="K249" s="7" t="s">
        <v>4</v>
      </c>
      <c r="L249" s="7">
        <v>149</v>
      </c>
    </row>
    <row r="250" spans="1:12" s="1" customFormat="1" ht="12.75">
      <c r="A250" s="19">
        <f t="shared" si="9"/>
        <v>194</v>
      </c>
      <c r="B250" s="16" t="s">
        <v>239</v>
      </c>
      <c r="C250" s="94" t="s">
        <v>120</v>
      </c>
      <c r="D250" s="95" t="s">
        <v>12</v>
      </c>
      <c r="E250" s="98">
        <v>10</v>
      </c>
      <c r="F250" s="97">
        <v>1000</v>
      </c>
      <c r="G250" s="92">
        <f t="shared" si="13"/>
        <v>10000</v>
      </c>
      <c r="H250" s="92">
        <v>10000</v>
      </c>
      <c r="I250" s="15" t="s">
        <v>127</v>
      </c>
      <c r="J250" s="7">
        <v>15</v>
      </c>
      <c r="K250" s="7" t="s">
        <v>4</v>
      </c>
      <c r="L250" s="7">
        <v>149</v>
      </c>
    </row>
    <row r="251" spans="1:13" s="1" customFormat="1" ht="12.75">
      <c r="A251" s="19">
        <f aca="true" t="shared" si="14" ref="A251:A314">A250+1</f>
        <v>195</v>
      </c>
      <c r="B251" s="16" t="s">
        <v>346</v>
      </c>
      <c r="C251" s="94" t="s">
        <v>120</v>
      </c>
      <c r="D251" s="95" t="s">
        <v>12</v>
      </c>
      <c r="E251" s="98">
        <v>25</v>
      </c>
      <c r="F251" s="97">
        <v>5045</v>
      </c>
      <c r="G251" s="92">
        <f t="shared" si="13"/>
        <v>126125</v>
      </c>
      <c r="H251" s="92">
        <f>G251/1.12</f>
        <v>112611.60714285713</v>
      </c>
      <c r="I251" s="15" t="s">
        <v>147</v>
      </c>
      <c r="J251" s="7">
        <v>15</v>
      </c>
      <c r="K251" s="7" t="s">
        <v>4</v>
      </c>
      <c r="L251" s="7">
        <v>414</v>
      </c>
      <c r="M251" s="44"/>
    </row>
    <row r="252" spans="1:12" s="1" customFormat="1" ht="12.75">
      <c r="A252" s="19">
        <f t="shared" si="14"/>
        <v>196</v>
      </c>
      <c r="B252" s="16" t="s">
        <v>189</v>
      </c>
      <c r="C252" s="94" t="s">
        <v>120</v>
      </c>
      <c r="D252" s="95" t="s">
        <v>12</v>
      </c>
      <c r="E252" s="98">
        <v>2</v>
      </c>
      <c r="F252" s="97">
        <v>2600</v>
      </c>
      <c r="G252" s="92">
        <f t="shared" si="13"/>
        <v>5200</v>
      </c>
      <c r="H252" s="92">
        <f>G252/1.12</f>
        <v>4642.857142857142</v>
      </c>
      <c r="I252" s="15" t="s">
        <v>58</v>
      </c>
      <c r="J252" s="7">
        <v>15</v>
      </c>
      <c r="K252" s="7" t="s">
        <v>4</v>
      </c>
      <c r="L252" s="7">
        <v>149</v>
      </c>
    </row>
    <row r="253" spans="1:12" s="1" customFormat="1" ht="12.75">
      <c r="A253" s="19">
        <f t="shared" si="14"/>
        <v>197</v>
      </c>
      <c r="B253" s="14" t="s">
        <v>30</v>
      </c>
      <c r="C253" s="94" t="s">
        <v>120</v>
      </c>
      <c r="D253" s="95" t="s">
        <v>12</v>
      </c>
      <c r="E253" s="98">
        <v>5</v>
      </c>
      <c r="F253" s="97">
        <v>1100</v>
      </c>
      <c r="G253" s="92">
        <f t="shared" si="13"/>
        <v>5500</v>
      </c>
      <c r="H253" s="92">
        <v>5500</v>
      </c>
      <c r="I253" s="7" t="s">
        <v>147</v>
      </c>
      <c r="J253" s="7">
        <v>15</v>
      </c>
      <c r="K253" s="7" t="s">
        <v>4</v>
      </c>
      <c r="L253" s="7">
        <v>149</v>
      </c>
    </row>
    <row r="254" spans="1:12" s="1" customFormat="1" ht="12.75">
      <c r="A254" s="19">
        <f t="shared" si="14"/>
        <v>198</v>
      </c>
      <c r="B254" s="6" t="s">
        <v>85</v>
      </c>
      <c r="C254" s="94" t="s">
        <v>120</v>
      </c>
      <c r="D254" s="95" t="s">
        <v>17</v>
      </c>
      <c r="E254" s="98">
        <v>20</v>
      </c>
      <c r="F254" s="97">
        <v>45</v>
      </c>
      <c r="G254" s="92">
        <f t="shared" si="13"/>
        <v>900</v>
      </c>
      <c r="H254" s="92">
        <f>G254/1.12</f>
        <v>803.5714285714284</v>
      </c>
      <c r="I254" s="7" t="s">
        <v>59</v>
      </c>
      <c r="J254" s="7">
        <v>15</v>
      </c>
      <c r="K254" s="7" t="s">
        <v>4</v>
      </c>
      <c r="L254" s="7">
        <v>149</v>
      </c>
    </row>
    <row r="255" spans="1:12" s="1" customFormat="1" ht="12.75">
      <c r="A255" s="19">
        <f t="shared" si="14"/>
        <v>199</v>
      </c>
      <c r="B255" s="6" t="s">
        <v>86</v>
      </c>
      <c r="C255" s="94" t="s">
        <v>120</v>
      </c>
      <c r="D255" s="95" t="s">
        <v>17</v>
      </c>
      <c r="E255" s="98">
        <v>20</v>
      </c>
      <c r="F255" s="97">
        <v>50</v>
      </c>
      <c r="G255" s="92">
        <f t="shared" si="13"/>
        <v>1000</v>
      </c>
      <c r="H255" s="92">
        <f>G255/1.12</f>
        <v>892.8571428571428</v>
      </c>
      <c r="I255" s="7" t="s">
        <v>59</v>
      </c>
      <c r="J255" s="7">
        <v>15</v>
      </c>
      <c r="K255" s="7" t="s">
        <v>4</v>
      </c>
      <c r="L255" s="7">
        <v>149</v>
      </c>
    </row>
    <row r="256" spans="1:12" s="1" customFormat="1" ht="12.75">
      <c r="A256" s="19">
        <f t="shared" si="14"/>
        <v>200</v>
      </c>
      <c r="B256" s="6" t="s">
        <v>140</v>
      </c>
      <c r="C256" s="94" t="s">
        <v>120</v>
      </c>
      <c r="D256" s="95" t="s">
        <v>16</v>
      </c>
      <c r="E256" s="98">
        <v>5</v>
      </c>
      <c r="F256" s="97">
        <v>1500</v>
      </c>
      <c r="G256" s="92">
        <f t="shared" si="13"/>
        <v>7500</v>
      </c>
      <c r="H256" s="92">
        <v>7500</v>
      </c>
      <c r="I256" s="15" t="s">
        <v>46</v>
      </c>
      <c r="J256" s="7">
        <v>15</v>
      </c>
      <c r="K256" s="7" t="s">
        <v>4</v>
      </c>
      <c r="L256" s="7">
        <v>149</v>
      </c>
    </row>
    <row r="257" spans="1:12" s="1" customFormat="1" ht="12.75">
      <c r="A257" s="19">
        <f t="shared" si="14"/>
        <v>201</v>
      </c>
      <c r="B257" s="14" t="s">
        <v>20</v>
      </c>
      <c r="C257" s="94" t="s">
        <v>120</v>
      </c>
      <c r="D257" s="95" t="s">
        <v>12</v>
      </c>
      <c r="E257" s="98">
        <v>500</v>
      </c>
      <c r="F257" s="97">
        <v>50</v>
      </c>
      <c r="G257" s="92">
        <f t="shared" si="13"/>
        <v>25000</v>
      </c>
      <c r="H257" s="92">
        <f>G257/1.12</f>
        <v>22321.42857142857</v>
      </c>
      <c r="I257" s="15" t="s">
        <v>60</v>
      </c>
      <c r="J257" s="7">
        <v>15</v>
      </c>
      <c r="K257" s="7" t="s">
        <v>4</v>
      </c>
      <c r="L257" s="7">
        <v>149</v>
      </c>
    </row>
    <row r="258" spans="1:12" s="1" customFormat="1" ht="12.75">
      <c r="A258" s="19">
        <f t="shared" si="14"/>
        <v>202</v>
      </c>
      <c r="B258" s="14" t="s">
        <v>272</v>
      </c>
      <c r="C258" s="94" t="s">
        <v>120</v>
      </c>
      <c r="D258" s="95" t="s">
        <v>12</v>
      </c>
      <c r="E258" s="98">
        <v>50</v>
      </c>
      <c r="F258" s="97">
        <v>75</v>
      </c>
      <c r="G258" s="92">
        <f t="shared" si="13"/>
        <v>3750</v>
      </c>
      <c r="H258" s="92">
        <v>3750</v>
      </c>
      <c r="I258" s="15" t="s">
        <v>59</v>
      </c>
      <c r="J258" s="7">
        <v>15</v>
      </c>
      <c r="K258" s="7" t="s">
        <v>4</v>
      </c>
      <c r="L258" s="7">
        <v>149</v>
      </c>
    </row>
    <row r="259" spans="1:12" s="1" customFormat="1" ht="12.75">
      <c r="A259" s="19">
        <f t="shared" si="14"/>
        <v>203</v>
      </c>
      <c r="B259" s="14" t="s">
        <v>71</v>
      </c>
      <c r="C259" s="94" t="s">
        <v>120</v>
      </c>
      <c r="D259" s="95" t="s">
        <v>12</v>
      </c>
      <c r="E259" s="98">
        <v>50</v>
      </c>
      <c r="F259" s="97">
        <v>66.96</v>
      </c>
      <c r="G259" s="92">
        <f t="shared" si="13"/>
        <v>3347.9999999999995</v>
      </c>
      <c r="H259" s="92">
        <v>3348</v>
      </c>
      <c r="I259" s="7" t="s">
        <v>100</v>
      </c>
      <c r="J259" s="7">
        <v>15</v>
      </c>
      <c r="K259" s="7" t="s">
        <v>4</v>
      </c>
      <c r="L259" s="7">
        <v>149</v>
      </c>
    </row>
    <row r="260" spans="1:12" s="1" customFormat="1" ht="12.75">
      <c r="A260" s="19">
        <f t="shared" si="14"/>
        <v>204</v>
      </c>
      <c r="B260" s="14" t="s">
        <v>72</v>
      </c>
      <c r="C260" s="94" t="s">
        <v>120</v>
      </c>
      <c r="D260" s="95" t="s">
        <v>12</v>
      </c>
      <c r="E260" s="98">
        <v>50</v>
      </c>
      <c r="F260" s="97">
        <v>178.57</v>
      </c>
      <c r="G260" s="92">
        <f t="shared" si="13"/>
        <v>8928.5</v>
      </c>
      <c r="H260" s="92">
        <f>G260/1.12</f>
        <v>7971.874999999999</v>
      </c>
      <c r="I260" s="7" t="s">
        <v>100</v>
      </c>
      <c r="J260" s="7">
        <v>15</v>
      </c>
      <c r="K260" s="7" t="s">
        <v>4</v>
      </c>
      <c r="L260" s="7">
        <v>149</v>
      </c>
    </row>
    <row r="261" spans="1:12" s="1" customFormat="1" ht="12.75">
      <c r="A261" s="19">
        <f t="shared" si="14"/>
        <v>205</v>
      </c>
      <c r="B261" s="14" t="s">
        <v>356</v>
      </c>
      <c r="C261" s="94" t="s">
        <v>120</v>
      </c>
      <c r="D261" s="95" t="s">
        <v>12</v>
      </c>
      <c r="E261" s="143">
        <v>50</v>
      </c>
      <c r="F261" s="124">
        <v>650</v>
      </c>
      <c r="G261" s="92">
        <f t="shared" si="13"/>
        <v>32500</v>
      </c>
      <c r="H261" s="92">
        <f>G261</f>
        <v>32500</v>
      </c>
      <c r="I261" s="7" t="s">
        <v>147</v>
      </c>
      <c r="J261" s="7">
        <v>15</v>
      </c>
      <c r="K261" s="7" t="s">
        <v>4</v>
      </c>
      <c r="L261" s="7">
        <v>149</v>
      </c>
    </row>
    <row r="262" spans="1:12" s="1" customFormat="1" ht="12.75">
      <c r="A262" s="19">
        <f t="shared" si="14"/>
        <v>206</v>
      </c>
      <c r="B262" s="14" t="s">
        <v>190</v>
      </c>
      <c r="C262" s="94" t="s">
        <v>120</v>
      </c>
      <c r="D262" s="95" t="s">
        <v>12</v>
      </c>
      <c r="E262" s="98">
        <v>10</v>
      </c>
      <c r="F262" s="97">
        <v>350</v>
      </c>
      <c r="G262" s="92">
        <f t="shared" si="13"/>
        <v>3500</v>
      </c>
      <c r="H262" s="92">
        <v>3500</v>
      </c>
      <c r="I262" s="7" t="s">
        <v>46</v>
      </c>
      <c r="J262" s="7">
        <v>15</v>
      </c>
      <c r="K262" s="7" t="s">
        <v>4</v>
      </c>
      <c r="L262" s="7">
        <v>149</v>
      </c>
    </row>
    <row r="263" spans="1:12" s="1" customFormat="1" ht="12.75">
      <c r="A263" s="19">
        <f t="shared" si="14"/>
        <v>207</v>
      </c>
      <c r="B263" s="16" t="s">
        <v>31</v>
      </c>
      <c r="C263" s="94" t="s">
        <v>120</v>
      </c>
      <c r="D263" s="95" t="s">
        <v>12</v>
      </c>
      <c r="E263" s="98">
        <v>3</v>
      </c>
      <c r="F263" s="97">
        <v>6250</v>
      </c>
      <c r="G263" s="92">
        <f t="shared" si="13"/>
        <v>18750</v>
      </c>
      <c r="H263" s="92">
        <f>G263/1.12</f>
        <v>16741.071428571428</v>
      </c>
      <c r="I263" s="7" t="s">
        <v>59</v>
      </c>
      <c r="J263" s="7">
        <v>15</v>
      </c>
      <c r="K263" s="7" t="s">
        <v>4</v>
      </c>
      <c r="L263" s="7">
        <v>149</v>
      </c>
    </row>
    <row r="264" spans="1:12" s="1" customFormat="1" ht="12.75">
      <c r="A264" s="19">
        <f t="shared" si="14"/>
        <v>208</v>
      </c>
      <c r="B264" s="14" t="s">
        <v>368</v>
      </c>
      <c r="C264" s="94" t="s">
        <v>120</v>
      </c>
      <c r="D264" s="95" t="s">
        <v>12</v>
      </c>
      <c r="E264" s="143">
        <v>1</v>
      </c>
      <c r="F264" s="124">
        <v>7700</v>
      </c>
      <c r="G264" s="92">
        <f t="shared" si="13"/>
        <v>7700</v>
      </c>
      <c r="H264" s="92">
        <f>G264</f>
        <v>7700</v>
      </c>
      <c r="I264" s="7" t="s">
        <v>147</v>
      </c>
      <c r="J264" s="7">
        <v>15</v>
      </c>
      <c r="K264" s="7" t="s">
        <v>4</v>
      </c>
      <c r="L264" s="7">
        <v>149</v>
      </c>
    </row>
    <row r="265" spans="1:12" s="1" customFormat="1" ht="12.75">
      <c r="A265" s="19">
        <f t="shared" si="14"/>
        <v>209</v>
      </c>
      <c r="B265" s="14" t="s">
        <v>366</v>
      </c>
      <c r="C265" s="94" t="s">
        <v>120</v>
      </c>
      <c r="D265" s="95" t="s">
        <v>12</v>
      </c>
      <c r="E265" s="143">
        <v>1</v>
      </c>
      <c r="F265" s="124">
        <v>17000</v>
      </c>
      <c r="G265" s="92">
        <f t="shared" si="13"/>
        <v>17000</v>
      </c>
      <c r="H265" s="92">
        <f>G265</f>
        <v>17000</v>
      </c>
      <c r="I265" s="7" t="s">
        <v>147</v>
      </c>
      <c r="J265" s="7">
        <v>15</v>
      </c>
      <c r="K265" s="7" t="s">
        <v>4</v>
      </c>
      <c r="L265" s="7">
        <v>149</v>
      </c>
    </row>
    <row r="266" spans="1:12" s="1" customFormat="1" ht="12.75">
      <c r="A266" s="19">
        <f t="shared" si="14"/>
        <v>210</v>
      </c>
      <c r="B266" s="16" t="s">
        <v>191</v>
      </c>
      <c r="C266" s="94" t="s">
        <v>120</v>
      </c>
      <c r="D266" s="95" t="s">
        <v>192</v>
      </c>
      <c r="E266" s="98">
        <v>5</v>
      </c>
      <c r="F266" s="97">
        <v>1400</v>
      </c>
      <c r="G266" s="92">
        <f aca="true" t="shared" si="15" ref="G266:G273">E266*F266</f>
        <v>7000</v>
      </c>
      <c r="H266" s="92">
        <v>7000</v>
      </c>
      <c r="I266" s="7" t="s">
        <v>147</v>
      </c>
      <c r="J266" s="7">
        <v>15</v>
      </c>
      <c r="K266" s="7" t="s">
        <v>4</v>
      </c>
      <c r="L266" s="7">
        <v>149</v>
      </c>
    </row>
    <row r="267" spans="1:12" s="1" customFormat="1" ht="43.5" customHeight="1">
      <c r="A267" s="19">
        <f t="shared" si="14"/>
        <v>211</v>
      </c>
      <c r="B267" s="14" t="s">
        <v>234</v>
      </c>
      <c r="C267" s="94" t="s">
        <v>120</v>
      </c>
      <c r="D267" s="95" t="s">
        <v>13</v>
      </c>
      <c r="E267" s="94">
        <v>1</v>
      </c>
      <c r="F267" s="93">
        <v>8600000</v>
      </c>
      <c r="G267" s="92">
        <f t="shared" si="15"/>
        <v>8600000</v>
      </c>
      <c r="H267" s="92">
        <f>G267/1.12</f>
        <v>7678571.428571428</v>
      </c>
      <c r="I267" s="7" t="s">
        <v>58</v>
      </c>
      <c r="J267" s="7">
        <v>305</v>
      </c>
      <c r="K267" s="7" t="s">
        <v>4</v>
      </c>
      <c r="L267" s="7">
        <v>159</v>
      </c>
    </row>
    <row r="268" spans="1:12" s="1" customFormat="1" ht="12.75">
      <c r="A268" s="19">
        <f t="shared" si="14"/>
        <v>212</v>
      </c>
      <c r="B268" s="126" t="s">
        <v>364</v>
      </c>
      <c r="C268" s="94" t="s">
        <v>120</v>
      </c>
      <c r="D268" s="107" t="s">
        <v>12</v>
      </c>
      <c r="E268" s="143">
        <v>2</v>
      </c>
      <c r="F268" s="124">
        <v>15000</v>
      </c>
      <c r="G268" s="92">
        <f t="shared" si="15"/>
        <v>30000</v>
      </c>
      <c r="H268" s="92">
        <f>G268</f>
        <v>30000</v>
      </c>
      <c r="I268" s="7" t="s">
        <v>147</v>
      </c>
      <c r="J268" s="7">
        <v>15</v>
      </c>
      <c r="K268" s="7" t="s">
        <v>4</v>
      </c>
      <c r="L268" s="7">
        <v>149</v>
      </c>
    </row>
    <row r="269" spans="1:12" s="1" customFormat="1" ht="12.75">
      <c r="A269" s="19">
        <f t="shared" si="14"/>
        <v>213</v>
      </c>
      <c r="B269" s="126" t="s">
        <v>313</v>
      </c>
      <c r="C269" s="94" t="s">
        <v>120</v>
      </c>
      <c r="D269" s="107" t="s">
        <v>78</v>
      </c>
      <c r="E269" s="94">
        <v>20</v>
      </c>
      <c r="F269" s="93">
        <v>2030</v>
      </c>
      <c r="G269" s="92">
        <f t="shared" si="15"/>
        <v>40600</v>
      </c>
      <c r="H269" s="92">
        <v>40600</v>
      </c>
      <c r="I269" s="7" t="s">
        <v>134</v>
      </c>
      <c r="J269" s="7">
        <v>15</v>
      </c>
      <c r="K269" s="7" t="s">
        <v>4</v>
      </c>
      <c r="L269" s="7">
        <v>149</v>
      </c>
    </row>
    <row r="270" spans="1:12" s="1" customFormat="1" ht="12.75">
      <c r="A270" s="19">
        <f t="shared" si="14"/>
        <v>214</v>
      </c>
      <c r="B270" s="131" t="s">
        <v>193</v>
      </c>
      <c r="C270" s="94" t="s">
        <v>120</v>
      </c>
      <c r="D270" s="107" t="s">
        <v>12</v>
      </c>
      <c r="E270" s="98">
        <v>100</v>
      </c>
      <c r="F270" s="97">
        <v>220</v>
      </c>
      <c r="G270" s="92">
        <f t="shared" si="15"/>
        <v>22000</v>
      </c>
      <c r="H270" s="92">
        <f aca="true" t="shared" si="16" ref="H270:H276">G270/1.12</f>
        <v>19642.85714285714</v>
      </c>
      <c r="I270" s="7" t="s">
        <v>58</v>
      </c>
      <c r="J270" s="7">
        <v>15</v>
      </c>
      <c r="K270" s="7" t="s">
        <v>4</v>
      </c>
      <c r="L270" s="7">
        <v>149</v>
      </c>
    </row>
    <row r="271" spans="1:12" s="1" customFormat="1" ht="12.75">
      <c r="A271" s="19">
        <f t="shared" si="14"/>
        <v>215</v>
      </c>
      <c r="B271" s="131" t="s">
        <v>381</v>
      </c>
      <c r="C271" s="94" t="s">
        <v>120</v>
      </c>
      <c r="D271" s="107" t="s">
        <v>12</v>
      </c>
      <c r="E271" s="98">
        <v>2</v>
      </c>
      <c r="F271" s="97">
        <v>93860</v>
      </c>
      <c r="G271" s="92">
        <f t="shared" si="15"/>
        <v>187720</v>
      </c>
      <c r="H271" s="92">
        <f t="shared" si="16"/>
        <v>167607.14285714284</v>
      </c>
      <c r="I271" s="7" t="s">
        <v>380</v>
      </c>
      <c r="J271" s="7">
        <v>15</v>
      </c>
      <c r="K271" s="7" t="s">
        <v>4</v>
      </c>
      <c r="L271" s="7">
        <v>414</v>
      </c>
    </row>
    <row r="272" spans="1:12" s="1" customFormat="1" ht="12.75">
      <c r="A272" s="19">
        <f t="shared" si="14"/>
        <v>216</v>
      </c>
      <c r="B272" s="126" t="s">
        <v>222</v>
      </c>
      <c r="C272" s="94" t="s">
        <v>120</v>
      </c>
      <c r="D272" s="107" t="s">
        <v>12</v>
      </c>
      <c r="E272" s="98">
        <v>4</v>
      </c>
      <c r="F272" s="97">
        <v>14000</v>
      </c>
      <c r="G272" s="92">
        <f t="shared" si="15"/>
        <v>56000</v>
      </c>
      <c r="H272" s="92">
        <f t="shared" si="16"/>
        <v>49999.99999999999</v>
      </c>
      <c r="I272" s="15" t="s">
        <v>59</v>
      </c>
      <c r="J272" s="7">
        <v>30</v>
      </c>
      <c r="K272" s="7" t="s">
        <v>4</v>
      </c>
      <c r="L272" s="7">
        <v>414</v>
      </c>
    </row>
    <row r="273" spans="1:12" s="1" customFormat="1" ht="12.75">
      <c r="A273" s="19">
        <f t="shared" si="14"/>
        <v>217</v>
      </c>
      <c r="B273" s="126" t="s">
        <v>223</v>
      </c>
      <c r="C273" s="94" t="s">
        <v>120</v>
      </c>
      <c r="D273" s="107" t="s">
        <v>12</v>
      </c>
      <c r="E273" s="98">
        <v>5</v>
      </c>
      <c r="F273" s="97">
        <v>14000</v>
      </c>
      <c r="G273" s="92">
        <f t="shared" si="15"/>
        <v>70000</v>
      </c>
      <c r="H273" s="92">
        <f t="shared" si="16"/>
        <v>62499.99999999999</v>
      </c>
      <c r="I273" s="15" t="s">
        <v>59</v>
      </c>
      <c r="J273" s="7">
        <v>30</v>
      </c>
      <c r="K273" s="7" t="s">
        <v>4</v>
      </c>
      <c r="L273" s="7">
        <v>414</v>
      </c>
    </row>
    <row r="274" spans="1:12" s="1" customFormat="1" ht="12.75">
      <c r="A274" s="19">
        <f t="shared" si="14"/>
        <v>218</v>
      </c>
      <c r="B274" s="126" t="s">
        <v>296</v>
      </c>
      <c r="C274" s="94" t="s">
        <v>120</v>
      </c>
      <c r="D274" s="107" t="s">
        <v>12</v>
      </c>
      <c r="E274" s="98">
        <v>2</v>
      </c>
      <c r="F274" s="97">
        <v>6047</v>
      </c>
      <c r="G274" s="92">
        <v>12094</v>
      </c>
      <c r="H274" s="92">
        <f t="shared" si="16"/>
        <v>10798.214285714284</v>
      </c>
      <c r="I274" s="7" t="s">
        <v>134</v>
      </c>
      <c r="J274" s="7">
        <v>15</v>
      </c>
      <c r="K274" s="7" t="s">
        <v>4</v>
      </c>
      <c r="L274" s="7">
        <v>414</v>
      </c>
    </row>
    <row r="275" spans="1:12" s="1" customFormat="1" ht="12.75">
      <c r="A275" s="19">
        <f t="shared" si="14"/>
        <v>219</v>
      </c>
      <c r="B275" s="126" t="s">
        <v>213</v>
      </c>
      <c r="C275" s="94" t="s">
        <v>120</v>
      </c>
      <c r="D275" s="107" t="s">
        <v>12</v>
      </c>
      <c r="E275" s="98">
        <v>7</v>
      </c>
      <c r="F275" s="97">
        <v>7344</v>
      </c>
      <c r="G275" s="92">
        <f aca="true" t="shared" si="17" ref="G275:G308">E275*F275</f>
        <v>51408</v>
      </c>
      <c r="H275" s="92">
        <f t="shared" si="16"/>
        <v>45899.99999999999</v>
      </c>
      <c r="I275" s="7" t="s">
        <v>58</v>
      </c>
      <c r="J275" s="7">
        <v>15</v>
      </c>
      <c r="K275" s="7" t="s">
        <v>4</v>
      </c>
      <c r="L275" s="7">
        <v>414</v>
      </c>
    </row>
    <row r="276" spans="1:13" s="5" customFormat="1" ht="12.75">
      <c r="A276" s="19">
        <f t="shared" si="14"/>
        <v>220</v>
      </c>
      <c r="B276" s="126" t="s">
        <v>337</v>
      </c>
      <c r="C276" s="94" t="s">
        <v>120</v>
      </c>
      <c r="D276" s="107" t="s">
        <v>12</v>
      </c>
      <c r="E276" s="98">
        <v>1</v>
      </c>
      <c r="F276" s="97">
        <v>14990</v>
      </c>
      <c r="G276" s="92">
        <f t="shared" si="17"/>
        <v>14990</v>
      </c>
      <c r="H276" s="92">
        <f t="shared" si="16"/>
        <v>13383.92857142857</v>
      </c>
      <c r="I276" s="7" t="s">
        <v>101</v>
      </c>
      <c r="J276" s="7">
        <v>15</v>
      </c>
      <c r="K276" s="7" t="s">
        <v>4</v>
      </c>
      <c r="L276" s="7">
        <v>414</v>
      </c>
      <c r="M276" s="1"/>
    </row>
    <row r="277" spans="1:13" s="1" customFormat="1" ht="12.75">
      <c r="A277" s="19">
        <f t="shared" si="14"/>
        <v>221</v>
      </c>
      <c r="B277" s="6" t="s">
        <v>297</v>
      </c>
      <c r="C277" s="94" t="s">
        <v>120</v>
      </c>
      <c r="D277" s="94" t="s">
        <v>12</v>
      </c>
      <c r="E277" s="98">
        <v>2</v>
      </c>
      <c r="F277" s="97">
        <v>8000</v>
      </c>
      <c r="G277" s="92">
        <f t="shared" si="17"/>
        <v>16000</v>
      </c>
      <c r="H277" s="92">
        <v>8000</v>
      </c>
      <c r="I277" s="15" t="s">
        <v>134</v>
      </c>
      <c r="J277" s="7">
        <v>15</v>
      </c>
      <c r="K277" s="7" t="s">
        <v>4</v>
      </c>
      <c r="L277" s="7">
        <v>414</v>
      </c>
      <c r="M277" s="3"/>
    </row>
    <row r="278" spans="1:13" s="4" customFormat="1" ht="12.75">
      <c r="A278" s="19">
        <f t="shared" si="14"/>
        <v>222</v>
      </c>
      <c r="B278" s="6" t="s">
        <v>267</v>
      </c>
      <c r="C278" s="94" t="s">
        <v>120</v>
      </c>
      <c r="D278" s="95" t="s">
        <v>13</v>
      </c>
      <c r="E278" s="98">
        <v>1</v>
      </c>
      <c r="F278" s="97">
        <v>30000</v>
      </c>
      <c r="G278" s="92">
        <f t="shared" si="17"/>
        <v>30000</v>
      </c>
      <c r="H278" s="92">
        <v>30000</v>
      </c>
      <c r="I278" s="15" t="s">
        <v>59</v>
      </c>
      <c r="J278" s="7">
        <v>30</v>
      </c>
      <c r="K278" s="7" t="s">
        <v>4</v>
      </c>
      <c r="L278" s="7">
        <v>159</v>
      </c>
      <c r="M278" s="1"/>
    </row>
    <row r="279" spans="1:12" s="1" customFormat="1" ht="20.25">
      <c r="A279" s="19">
        <f t="shared" si="14"/>
        <v>223</v>
      </c>
      <c r="B279" s="6" t="s">
        <v>287</v>
      </c>
      <c r="C279" s="94" t="s">
        <v>120</v>
      </c>
      <c r="D279" s="94" t="s">
        <v>13</v>
      </c>
      <c r="E279" s="98">
        <v>1</v>
      </c>
      <c r="F279" s="97">
        <v>100000</v>
      </c>
      <c r="G279" s="92">
        <f t="shared" si="17"/>
        <v>100000</v>
      </c>
      <c r="H279" s="92">
        <v>100000</v>
      </c>
      <c r="I279" s="15" t="s">
        <v>139</v>
      </c>
      <c r="J279" s="7">
        <v>15</v>
      </c>
      <c r="K279" s="7" t="s">
        <v>4</v>
      </c>
      <c r="L279" s="7">
        <v>159</v>
      </c>
    </row>
    <row r="280" spans="1:13" s="1" customFormat="1" ht="12.75">
      <c r="A280" s="19">
        <f t="shared" si="14"/>
        <v>224</v>
      </c>
      <c r="B280" s="6" t="s">
        <v>244</v>
      </c>
      <c r="C280" s="94" t="s">
        <v>120</v>
      </c>
      <c r="D280" s="94" t="s">
        <v>13</v>
      </c>
      <c r="E280" s="98">
        <v>1</v>
      </c>
      <c r="F280" s="97">
        <v>37000</v>
      </c>
      <c r="G280" s="92">
        <f t="shared" si="17"/>
        <v>37000</v>
      </c>
      <c r="H280" s="92">
        <f>G280/1.12</f>
        <v>33035.71428571428</v>
      </c>
      <c r="I280" s="15" t="s">
        <v>58</v>
      </c>
      <c r="J280" s="7">
        <v>20</v>
      </c>
      <c r="K280" s="7" t="s">
        <v>4</v>
      </c>
      <c r="L280" s="7">
        <v>159</v>
      </c>
      <c r="M280" s="4"/>
    </row>
    <row r="281" spans="1:12" s="1" customFormat="1" ht="12.75">
      <c r="A281" s="19">
        <f t="shared" si="14"/>
        <v>225</v>
      </c>
      <c r="B281" s="6" t="s">
        <v>280</v>
      </c>
      <c r="C281" s="94" t="s">
        <v>120</v>
      </c>
      <c r="D281" s="94" t="s">
        <v>13</v>
      </c>
      <c r="E281" s="98">
        <v>1</v>
      </c>
      <c r="F281" s="97">
        <v>55750</v>
      </c>
      <c r="G281" s="92">
        <f t="shared" si="17"/>
        <v>55750</v>
      </c>
      <c r="H281" s="92">
        <v>55750</v>
      </c>
      <c r="I281" s="15" t="s">
        <v>139</v>
      </c>
      <c r="J281" s="7">
        <v>15</v>
      </c>
      <c r="K281" s="7" t="s">
        <v>4</v>
      </c>
      <c r="L281" s="7">
        <v>159</v>
      </c>
    </row>
    <row r="282" spans="1:12" s="1" customFormat="1" ht="12.75">
      <c r="A282" s="19">
        <f t="shared" si="14"/>
        <v>226</v>
      </c>
      <c r="B282" s="6" t="s">
        <v>305</v>
      </c>
      <c r="C282" s="94" t="s">
        <v>120</v>
      </c>
      <c r="D282" s="94" t="s">
        <v>13</v>
      </c>
      <c r="E282" s="98">
        <v>1</v>
      </c>
      <c r="F282" s="97">
        <v>37000</v>
      </c>
      <c r="G282" s="92">
        <f t="shared" si="17"/>
        <v>37000</v>
      </c>
      <c r="H282" s="92">
        <v>37000</v>
      </c>
      <c r="I282" s="15" t="s">
        <v>134</v>
      </c>
      <c r="J282" s="7">
        <v>15</v>
      </c>
      <c r="K282" s="7" t="s">
        <v>4</v>
      </c>
      <c r="L282" s="7">
        <v>159</v>
      </c>
    </row>
    <row r="283" spans="1:12" s="1" customFormat="1" ht="12.75">
      <c r="A283" s="19">
        <f t="shared" si="14"/>
        <v>227</v>
      </c>
      <c r="B283" s="126" t="s">
        <v>301</v>
      </c>
      <c r="C283" s="94" t="s">
        <v>120</v>
      </c>
      <c r="D283" s="95" t="s">
        <v>78</v>
      </c>
      <c r="E283" s="98">
        <v>2</v>
      </c>
      <c r="F283" s="97">
        <v>29600</v>
      </c>
      <c r="G283" s="92">
        <f t="shared" si="17"/>
        <v>59200</v>
      </c>
      <c r="H283" s="92">
        <v>59200</v>
      </c>
      <c r="I283" s="15" t="s">
        <v>134</v>
      </c>
      <c r="J283" s="7">
        <v>15</v>
      </c>
      <c r="K283" s="7" t="s">
        <v>4</v>
      </c>
      <c r="L283" s="7">
        <v>413</v>
      </c>
    </row>
    <row r="284" spans="1:12" s="1" customFormat="1" ht="12.75">
      <c r="A284" s="19">
        <f t="shared" si="14"/>
        <v>228</v>
      </c>
      <c r="B284" s="126" t="s">
        <v>215</v>
      </c>
      <c r="C284" s="94" t="s">
        <v>120</v>
      </c>
      <c r="D284" s="95" t="s">
        <v>12</v>
      </c>
      <c r="E284" s="98">
        <v>14</v>
      </c>
      <c r="F284" s="97">
        <v>5400</v>
      </c>
      <c r="G284" s="92">
        <f t="shared" si="17"/>
        <v>75600</v>
      </c>
      <c r="H284" s="92">
        <v>75600</v>
      </c>
      <c r="I284" s="15" t="s">
        <v>58</v>
      </c>
      <c r="J284" s="7">
        <v>15</v>
      </c>
      <c r="K284" s="7" t="s">
        <v>4</v>
      </c>
      <c r="L284" s="7">
        <v>414</v>
      </c>
    </row>
    <row r="285" spans="1:13" s="1" customFormat="1" ht="12.75">
      <c r="A285" s="19">
        <f t="shared" si="14"/>
        <v>229</v>
      </c>
      <c r="B285" s="126" t="s">
        <v>215</v>
      </c>
      <c r="C285" s="94" t="s">
        <v>120</v>
      </c>
      <c r="D285" s="95" t="s">
        <v>12</v>
      </c>
      <c r="E285" s="98">
        <v>10</v>
      </c>
      <c r="F285" s="97">
        <v>5950</v>
      </c>
      <c r="G285" s="92">
        <f t="shared" si="17"/>
        <v>59500</v>
      </c>
      <c r="H285" s="92">
        <v>59500</v>
      </c>
      <c r="I285" s="15" t="s">
        <v>147</v>
      </c>
      <c r="J285" s="7">
        <v>15</v>
      </c>
      <c r="K285" s="7" t="s">
        <v>4</v>
      </c>
      <c r="L285" s="7">
        <v>414</v>
      </c>
      <c r="M285" s="3"/>
    </row>
    <row r="286" spans="1:13" s="1" customFormat="1" ht="12.75">
      <c r="A286" s="19">
        <f t="shared" si="14"/>
        <v>230</v>
      </c>
      <c r="B286" s="126" t="s">
        <v>298</v>
      </c>
      <c r="C286" s="94" t="s">
        <v>120</v>
      </c>
      <c r="D286" s="95" t="s">
        <v>78</v>
      </c>
      <c r="E286" s="98">
        <v>3</v>
      </c>
      <c r="F286" s="97">
        <v>5600</v>
      </c>
      <c r="G286" s="92">
        <f t="shared" si="17"/>
        <v>16800</v>
      </c>
      <c r="H286" s="92">
        <f>G286/1.12</f>
        <v>14999.999999999998</v>
      </c>
      <c r="I286" s="15" t="s">
        <v>134</v>
      </c>
      <c r="J286" s="7">
        <v>15</v>
      </c>
      <c r="K286" s="7" t="s">
        <v>4</v>
      </c>
      <c r="L286" s="7">
        <v>414</v>
      </c>
      <c r="M286" s="3"/>
    </row>
    <row r="287" spans="1:13" s="1" customFormat="1" ht="12.75">
      <c r="A287" s="19">
        <f t="shared" si="14"/>
        <v>231</v>
      </c>
      <c r="B287" s="6" t="s">
        <v>87</v>
      </c>
      <c r="C287" s="94" t="s">
        <v>120</v>
      </c>
      <c r="D287" s="94" t="s">
        <v>12</v>
      </c>
      <c r="E287" s="98">
        <v>40</v>
      </c>
      <c r="F287" s="97">
        <v>17.86</v>
      </c>
      <c r="G287" s="92">
        <f t="shared" si="17"/>
        <v>714.4</v>
      </c>
      <c r="H287" s="92">
        <f>G287/1.12</f>
        <v>637.8571428571428</v>
      </c>
      <c r="I287" s="15" t="s">
        <v>59</v>
      </c>
      <c r="J287" s="7">
        <v>15</v>
      </c>
      <c r="K287" s="7" t="s">
        <v>4</v>
      </c>
      <c r="L287" s="7">
        <v>149</v>
      </c>
      <c r="M287" s="3"/>
    </row>
    <row r="288" spans="1:13" s="1" customFormat="1" ht="12.75">
      <c r="A288" s="19">
        <f t="shared" si="14"/>
        <v>232</v>
      </c>
      <c r="B288" s="6" t="s">
        <v>88</v>
      </c>
      <c r="C288" s="94" t="s">
        <v>120</v>
      </c>
      <c r="D288" s="94" t="s">
        <v>12</v>
      </c>
      <c r="E288" s="98">
        <v>10</v>
      </c>
      <c r="F288" s="97">
        <v>183.04</v>
      </c>
      <c r="G288" s="92">
        <f t="shared" si="17"/>
        <v>1830.3999999999999</v>
      </c>
      <c r="H288" s="92">
        <f>G288/1.12</f>
        <v>1634.285714285714</v>
      </c>
      <c r="I288" s="15" t="s">
        <v>59</v>
      </c>
      <c r="J288" s="7">
        <v>15</v>
      </c>
      <c r="K288" s="7" t="s">
        <v>4</v>
      </c>
      <c r="L288" s="7">
        <v>149</v>
      </c>
      <c r="M288" s="3"/>
    </row>
    <row r="289" spans="1:13" s="1" customFormat="1" ht="12.75">
      <c r="A289" s="19">
        <f t="shared" si="14"/>
        <v>233</v>
      </c>
      <c r="B289" s="6" t="s">
        <v>89</v>
      </c>
      <c r="C289" s="94" t="s">
        <v>120</v>
      </c>
      <c r="D289" s="94" t="s">
        <v>12</v>
      </c>
      <c r="E289" s="98">
        <v>20</v>
      </c>
      <c r="F289" s="97">
        <v>127.68</v>
      </c>
      <c r="G289" s="92">
        <f t="shared" si="17"/>
        <v>2553.6000000000004</v>
      </c>
      <c r="H289" s="92">
        <f>G289/1.12</f>
        <v>2280</v>
      </c>
      <c r="I289" s="15" t="s">
        <v>59</v>
      </c>
      <c r="J289" s="7">
        <v>15</v>
      </c>
      <c r="K289" s="7" t="s">
        <v>4</v>
      </c>
      <c r="L289" s="7">
        <v>149</v>
      </c>
      <c r="M289" s="3"/>
    </row>
    <row r="290" spans="1:13" s="1" customFormat="1" ht="20.25">
      <c r="A290" s="19">
        <f t="shared" si="14"/>
        <v>234</v>
      </c>
      <c r="B290" s="6" t="s">
        <v>62</v>
      </c>
      <c r="C290" s="94" t="s">
        <v>120</v>
      </c>
      <c r="D290" s="102" t="s">
        <v>13</v>
      </c>
      <c r="E290" s="102">
        <v>1</v>
      </c>
      <c r="F290" s="97">
        <v>220000</v>
      </c>
      <c r="G290" s="92">
        <f t="shared" si="17"/>
        <v>220000</v>
      </c>
      <c r="H290" s="92">
        <v>220000</v>
      </c>
      <c r="I290" s="7" t="s">
        <v>57</v>
      </c>
      <c r="J290" s="7">
        <v>365</v>
      </c>
      <c r="K290" s="7" t="s">
        <v>4</v>
      </c>
      <c r="L290" s="7">
        <v>159</v>
      </c>
      <c r="M290" s="3"/>
    </row>
    <row r="291" spans="1:12" s="1" customFormat="1" ht="20.25">
      <c r="A291" s="19">
        <f t="shared" si="14"/>
        <v>235</v>
      </c>
      <c r="B291" s="6" t="s">
        <v>148</v>
      </c>
      <c r="C291" s="94" t="s">
        <v>120</v>
      </c>
      <c r="D291" s="94" t="s">
        <v>13</v>
      </c>
      <c r="E291" s="94">
        <v>1</v>
      </c>
      <c r="F291" s="93">
        <v>214000</v>
      </c>
      <c r="G291" s="92">
        <f t="shared" si="17"/>
        <v>214000</v>
      </c>
      <c r="H291" s="92">
        <f>G291/1.12</f>
        <v>191071.42857142855</v>
      </c>
      <c r="I291" s="7" t="s">
        <v>57</v>
      </c>
      <c r="J291" s="7">
        <v>365</v>
      </c>
      <c r="K291" s="7" t="s">
        <v>4</v>
      </c>
      <c r="L291" s="21">
        <v>159</v>
      </c>
    </row>
    <row r="292" spans="1:12" s="1" customFormat="1" ht="29.25" customHeight="1">
      <c r="A292" s="19">
        <f t="shared" si="14"/>
        <v>236</v>
      </c>
      <c r="B292" s="27" t="s">
        <v>141</v>
      </c>
      <c r="C292" s="94" t="s">
        <v>120</v>
      </c>
      <c r="D292" s="102" t="s">
        <v>13</v>
      </c>
      <c r="E292" s="102">
        <v>1</v>
      </c>
      <c r="F292" s="108">
        <v>240000</v>
      </c>
      <c r="G292" s="92">
        <f t="shared" si="17"/>
        <v>240000</v>
      </c>
      <c r="H292" s="92">
        <f>G292/1.12</f>
        <v>214285.71428571426</v>
      </c>
      <c r="I292" s="7" t="s">
        <v>57</v>
      </c>
      <c r="J292" s="7">
        <v>365</v>
      </c>
      <c r="K292" s="7" t="s">
        <v>4</v>
      </c>
      <c r="L292" s="7">
        <v>159</v>
      </c>
    </row>
    <row r="293" spans="1:12" s="1" customFormat="1" ht="25.5" customHeight="1">
      <c r="A293" s="19">
        <f t="shared" si="14"/>
        <v>237</v>
      </c>
      <c r="B293" s="6" t="s">
        <v>155</v>
      </c>
      <c r="C293" s="94" t="s">
        <v>120</v>
      </c>
      <c r="D293" s="102" t="s">
        <v>13</v>
      </c>
      <c r="E293" s="102">
        <v>1</v>
      </c>
      <c r="F293" s="103">
        <v>200000</v>
      </c>
      <c r="G293" s="92">
        <f t="shared" si="17"/>
        <v>200000</v>
      </c>
      <c r="H293" s="92">
        <v>200000</v>
      </c>
      <c r="I293" s="7" t="s">
        <v>57</v>
      </c>
      <c r="J293" s="7">
        <v>365</v>
      </c>
      <c r="K293" s="7" t="s">
        <v>4</v>
      </c>
      <c r="L293" s="21">
        <v>159</v>
      </c>
    </row>
    <row r="294" spans="1:12" s="1" customFormat="1" ht="12.75">
      <c r="A294" s="19">
        <f t="shared" si="14"/>
        <v>238</v>
      </c>
      <c r="B294" s="6" t="s">
        <v>63</v>
      </c>
      <c r="C294" s="94" t="s">
        <v>120</v>
      </c>
      <c r="D294" s="102" t="s">
        <v>13</v>
      </c>
      <c r="E294" s="102">
        <v>1</v>
      </c>
      <c r="F294" s="108">
        <v>200000</v>
      </c>
      <c r="G294" s="92">
        <f t="shared" si="17"/>
        <v>200000</v>
      </c>
      <c r="H294" s="92">
        <f>G294/1.12</f>
        <v>178571.42857142855</v>
      </c>
      <c r="I294" s="7" t="s">
        <v>57</v>
      </c>
      <c r="J294" s="7">
        <v>365</v>
      </c>
      <c r="K294" s="7" t="s">
        <v>4</v>
      </c>
      <c r="L294" s="21">
        <v>159</v>
      </c>
    </row>
    <row r="295" spans="1:12" s="1" customFormat="1" ht="39" customHeight="1">
      <c r="A295" s="19">
        <f t="shared" si="14"/>
        <v>239</v>
      </c>
      <c r="B295" s="6" t="s">
        <v>81</v>
      </c>
      <c r="C295" s="94" t="s">
        <v>120</v>
      </c>
      <c r="D295" s="94" t="s">
        <v>13</v>
      </c>
      <c r="E295" s="94">
        <v>1</v>
      </c>
      <c r="F295" s="97">
        <v>178500</v>
      </c>
      <c r="G295" s="92">
        <f t="shared" si="17"/>
        <v>178500</v>
      </c>
      <c r="H295" s="92">
        <f>G295/1.12</f>
        <v>159374.99999999997</v>
      </c>
      <c r="I295" s="7" t="s">
        <v>57</v>
      </c>
      <c r="J295" s="7">
        <v>365</v>
      </c>
      <c r="K295" s="7" t="s">
        <v>4</v>
      </c>
      <c r="L295" s="21">
        <v>159</v>
      </c>
    </row>
    <row r="296" spans="1:12" s="1" customFormat="1" ht="12.75">
      <c r="A296" s="19">
        <f t="shared" si="14"/>
        <v>240</v>
      </c>
      <c r="B296" s="27" t="s">
        <v>21</v>
      </c>
      <c r="C296" s="94" t="s">
        <v>120</v>
      </c>
      <c r="D296" s="94" t="s">
        <v>12</v>
      </c>
      <c r="E296" s="98">
        <v>20</v>
      </c>
      <c r="F296" s="97">
        <v>80.36</v>
      </c>
      <c r="G296" s="92">
        <f t="shared" si="17"/>
        <v>1607.2</v>
      </c>
      <c r="H296" s="92">
        <f>G296/1.12</f>
        <v>1435</v>
      </c>
      <c r="I296" s="7" t="s">
        <v>59</v>
      </c>
      <c r="J296" s="7">
        <v>15</v>
      </c>
      <c r="K296" s="7" t="s">
        <v>4</v>
      </c>
      <c r="L296" s="7">
        <v>149</v>
      </c>
    </row>
    <row r="297" spans="1:12" s="1" customFormat="1" ht="12.75">
      <c r="A297" s="19">
        <f t="shared" si="14"/>
        <v>241</v>
      </c>
      <c r="B297" s="27" t="s">
        <v>240</v>
      </c>
      <c r="C297" s="94" t="s">
        <v>120</v>
      </c>
      <c r="D297" s="94" t="s">
        <v>41</v>
      </c>
      <c r="E297" s="98">
        <v>10</v>
      </c>
      <c r="F297" s="97">
        <v>1100</v>
      </c>
      <c r="G297" s="92">
        <f t="shared" si="17"/>
        <v>11000</v>
      </c>
      <c r="H297" s="92">
        <v>11000</v>
      </c>
      <c r="I297" s="7" t="s">
        <v>127</v>
      </c>
      <c r="J297" s="7">
        <v>15</v>
      </c>
      <c r="K297" s="7" t="s">
        <v>4</v>
      </c>
      <c r="L297" s="7">
        <v>149</v>
      </c>
    </row>
    <row r="298" spans="1:12" s="1" customFormat="1" ht="12.75">
      <c r="A298" s="19">
        <f t="shared" si="14"/>
        <v>242</v>
      </c>
      <c r="B298" s="27" t="s">
        <v>278</v>
      </c>
      <c r="C298" s="94" t="s">
        <v>120</v>
      </c>
      <c r="D298" s="94" t="s">
        <v>12</v>
      </c>
      <c r="E298" s="98">
        <v>5</v>
      </c>
      <c r="F298" s="97">
        <v>411</v>
      </c>
      <c r="G298" s="92">
        <f t="shared" si="17"/>
        <v>2055</v>
      </c>
      <c r="H298" s="92">
        <v>2055</v>
      </c>
      <c r="I298" s="7" t="s">
        <v>59</v>
      </c>
      <c r="J298" s="7">
        <v>15</v>
      </c>
      <c r="K298" s="7" t="s">
        <v>4</v>
      </c>
      <c r="L298" s="7">
        <v>149</v>
      </c>
    </row>
    <row r="299" spans="1:12" s="1" customFormat="1" ht="12.75">
      <c r="A299" s="19">
        <f t="shared" si="14"/>
        <v>243</v>
      </c>
      <c r="B299" s="27" t="s">
        <v>355</v>
      </c>
      <c r="C299" s="94" t="s">
        <v>120</v>
      </c>
      <c r="D299" s="94" t="s">
        <v>12</v>
      </c>
      <c r="E299" s="98">
        <v>5</v>
      </c>
      <c r="F299" s="97">
        <v>28000</v>
      </c>
      <c r="G299" s="92">
        <f t="shared" si="17"/>
        <v>140000</v>
      </c>
      <c r="H299" s="92">
        <f>G299/1.12</f>
        <v>124999.99999999999</v>
      </c>
      <c r="I299" s="7" t="s">
        <v>147</v>
      </c>
      <c r="J299" s="7">
        <v>15</v>
      </c>
      <c r="K299" s="7" t="s">
        <v>4</v>
      </c>
      <c r="L299" s="7">
        <v>414</v>
      </c>
    </row>
    <row r="300" spans="1:12" s="1" customFormat="1" ht="12.75">
      <c r="A300" s="19">
        <f t="shared" si="14"/>
        <v>244</v>
      </c>
      <c r="B300" s="27" t="s">
        <v>36</v>
      </c>
      <c r="C300" s="94" t="s">
        <v>120</v>
      </c>
      <c r="D300" s="94" t="s">
        <v>33</v>
      </c>
      <c r="E300" s="98">
        <v>2</v>
      </c>
      <c r="F300" s="97">
        <v>300</v>
      </c>
      <c r="G300" s="92">
        <f t="shared" si="17"/>
        <v>600</v>
      </c>
      <c r="H300" s="92">
        <v>600</v>
      </c>
      <c r="I300" s="7" t="s">
        <v>147</v>
      </c>
      <c r="J300" s="7">
        <v>15</v>
      </c>
      <c r="K300" s="7" t="s">
        <v>4</v>
      </c>
      <c r="L300" s="7">
        <v>149</v>
      </c>
    </row>
    <row r="301" spans="1:12" s="1" customFormat="1" ht="12.75">
      <c r="A301" s="19">
        <f t="shared" si="14"/>
        <v>245</v>
      </c>
      <c r="B301" s="131" t="s">
        <v>269</v>
      </c>
      <c r="C301" s="94" t="s">
        <v>120</v>
      </c>
      <c r="D301" s="95" t="s">
        <v>12</v>
      </c>
      <c r="E301" s="98">
        <v>10</v>
      </c>
      <c r="F301" s="97">
        <v>150</v>
      </c>
      <c r="G301" s="92">
        <f t="shared" si="17"/>
        <v>1500</v>
      </c>
      <c r="H301" s="92">
        <v>1500</v>
      </c>
      <c r="I301" s="7" t="s">
        <v>59</v>
      </c>
      <c r="J301" s="7">
        <v>15</v>
      </c>
      <c r="K301" s="7" t="s">
        <v>4</v>
      </c>
      <c r="L301" s="7">
        <v>149</v>
      </c>
    </row>
    <row r="302" spans="1:12" s="1" customFormat="1" ht="12.75">
      <c r="A302" s="19">
        <f t="shared" si="14"/>
        <v>246</v>
      </c>
      <c r="B302" s="131" t="s">
        <v>348</v>
      </c>
      <c r="C302" s="94" t="s">
        <v>120</v>
      </c>
      <c r="D302" s="95" t="s">
        <v>12</v>
      </c>
      <c r="E302" s="98">
        <v>1</v>
      </c>
      <c r="F302" s="97">
        <v>14990</v>
      </c>
      <c r="G302" s="92">
        <f t="shared" si="17"/>
        <v>14990</v>
      </c>
      <c r="H302" s="92">
        <v>14990</v>
      </c>
      <c r="I302" s="7" t="s">
        <v>147</v>
      </c>
      <c r="J302" s="7">
        <v>15</v>
      </c>
      <c r="K302" s="7" t="s">
        <v>4</v>
      </c>
      <c r="L302" s="7">
        <v>414</v>
      </c>
    </row>
    <row r="303" spans="1:12" s="1" customFormat="1" ht="12.75">
      <c r="A303" s="19">
        <f t="shared" si="14"/>
        <v>247</v>
      </c>
      <c r="B303" s="131" t="s">
        <v>314</v>
      </c>
      <c r="C303" s="94" t="s">
        <v>120</v>
      </c>
      <c r="D303" s="95" t="s">
        <v>12</v>
      </c>
      <c r="E303" s="98">
        <v>2</v>
      </c>
      <c r="F303" s="97">
        <v>25000</v>
      </c>
      <c r="G303" s="92">
        <f t="shared" si="17"/>
        <v>50000</v>
      </c>
      <c r="H303" s="92">
        <v>50000</v>
      </c>
      <c r="I303" s="7" t="s">
        <v>134</v>
      </c>
      <c r="J303" s="7">
        <v>15</v>
      </c>
      <c r="K303" s="7" t="s">
        <v>4</v>
      </c>
      <c r="L303" s="7">
        <v>149</v>
      </c>
    </row>
    <row r="304" spans="1:12" s="1" customFormat="1" ht="24" customHeight="1">
      <c r="A304" s="19">
        <f t="shared" si="14"/>
        <v>248</v>
      </c>
      <c r="B304" s="131" t="s">
        <v>378</v>
      </c>
      <c r="C304" s="94" t="s">
        <v>120</v>
      </c>
      <c r="D304" s="95" t="s">
        <v>13</v>
      </c>
      <c r="E304" s="98">
        <v>1</v>
      </c>
      <c r="F304" s="97">
        <v>33110</v>
      </c>
      <c r="G304" s="92">
        <f t="shared" si="17"/>
        <v>33110</v>
      </c>
      <c r="H304" s="92">
        <f>G304/1.12</f>
        <v>29562.499999999996</v>
      </c>
      <c r="I304" s="7" t="s">
        <v>147</v>
      </c>
      <c r="J304" s="7">
        <v>15</v>
      </c>
      <c r="K304" s="7" t="s">
        <v>4</v>
      </c>
      <c r="L304" s="7">
        <v>159</v>
      </c>
    </row>
    <row r="305" spans="1:13" s="4" customFormat="1" ht="12.75">
      <c r="A305" s="19">
        <f t="shared" si="14"/>
        <v>249</v>
      </c>
      <c r="B305" s="27" t="s">
        <v>340</v>
      </c>
      <c r="C305" s="94" t="s">
        <v>120</v>
      </c>
      <c r="D305" s="95" t="s">
        <v>13</v>
      </c>
      <c r="E305" s="98">
        <v>1</v>
      </c>
      <c r="F305" s="97">
        <v>60000</v>
      </c>
      <c r="G305" s="92">
        <f t="shared" si="17"/>
        <v>60000</v>
      </c>
      <c r="H305" s="92">
        <f>G305/1.12</f>
        <v>53571.428571428565</v>
      </c>
      <c r="I305" s="7" t="s">
        <v>101</v>
      </c>
      <c r="J305" s="7">
        <v>15</v>
      </c>
      <c r="K305" s="7" t="s">
        <v>4</v>
      </c>
      <c r="L305" s="7">
        <v>159</v>
      </c>
      <c r="M305" s="1"/>
    </row>
    <row r="306" spans="1:13" s="4" customFormat="1" ht="27" customHeight="1">
      <c r="A306" s="19">
        <f t="shared" si="14"/>
        <v>250</v>
      </c>
      <c r="B306" s="16" t="s">
        <v>286</v>
      </c>
      <c r="C306" s="94" t="s">
        <v>120</v>
      </c>
      <c r="D306" s="95" t="s">
        <v>13</v>
      </c>
      <c r="E306" s="98">
        <v>1</v>
      </c>
      <c r="F306" s="97">
        <v>240000</v>
      </c>
      <c r="G306" s="92">
        <f t="shared" si="17"/>
        <v>240000</v>
      </c>
      <c r="H306" s="92">
        <v>240000</v>
      </c>
      <c r="I306" s="7" t="s">
        <v>139</v>
      </c>
      <c r="J306" s="7">
        <v>15</v>
      </c>
      <c r="K306" s="7" t="s">
        <v>4</v>
      </c>
      <c r="L306" s="7">
        <v>159</v>
      </c>
      <c r="M306" s="1"/>
    </row>
    <row r="307" spans="1:13" s="4" customFormat="1" ht="15.75" customHeight="1">
      <c r="A307" s="19">
        <f t="shared" si="14"/>
        <v>251</v>
      </c>
      <c r="B307" s="16" t="s">
        <v>264</v>
      </c>
      <c r="C307" s="94" t="s">
        <v>120</v>
      </c>
      <c r="D307" s="95" t="s">
        <v>13</v>
      </c>
      <c r="E307" s="98">
        <v>1</v>
      </c>
      <c r="F307" s="97">
        <v>20000</v>
      </c>
      <c r="G307" s="92">
        <f t="shared" si="17"/>
        <v>20000</v>
      </c>
      <c r="H307" s="92">
        <v>20000</v>
      </c>
      <c r="I307" s="7" t="s">
        <v>100</v>
      </c>
      <c r="J307" s="7">
        <v>15</v>
      </c>
      <c r="K307" s="7" t="s">
        <v>4</v>
      </c>
      <c r="L307" s="7">
        <v>159</v>
      </c>
      <c r="M307" s="1"/>
    </row>
    <row r="308" spans="1:13" s="4" customFormat="1" ht="28.5" customHeight="1">
      <c r="A308" s="19">
        <f t="shared" si="14"/>
        <v>252</v>
      </c>
      <c r="B308" s="16" t="s">
        <v>386</v>
      </c>
      <c r="C308" s="94" t="s">
        <v>120</v>
      </c>
      <c r="D308" s="95" t="s">
        <v>13</v>
      </c>
      <c r="E308" s="98">
        <v>1</v>
      </c>
      <c r="F308" s="97">
        <v>193600</v>
      </c>
      <c r="G308" s="92">
        <f t="shared" si="17"/>
        <v>193600</v>
      </c>
      <c r="H308" s="92">
        <v>193600</v>
      </c>
      <c r="I308" s="7" t="s">
        <v>380</v>
      </c>
      <c r="J308" s="7">
        <v>15</v>
      </c>
      <c r="K308" s="7" t="s">
        <v>4</v>
      </c>
      <c r="L308" s="7">
        <v>159</v>
      </c>
      <c r="M308" s="1"/>
    </row>
    <row r="309" spans="1:13" s="1" customFormat="1" ht="13.5" customHeight="1">
      <c r="A309" s="19">
        <f t="shared" si="14"/>
        <v>253</v>
      </c>
      <c r="B309" s="16" t="s">
        <v>113</v>
      </c>
      <c r="C309" s="94" t="s">
        <v>120</v>
      </c>
      <c r="D309" s="95" t="s">
        <v>13</v>
      </c>
      <c r="E309" s="98">
        <v>1</v>
      </c>
      <c r="F309" s="97">
        <v>76000</v>
      </c>
      <c r="G309" s="92">
        <f aca="true" t="shared" si="18" ref="G309:G340">E309*F309</f>
        <v>76000</v>
      </c>
      <c r="H309" s="92">
        <f>G309/1.12</f>
        <v>67857.14285714286</v>
      </c>
      <c r="I309" s="7" t="s">
        <v>57</v>
      </c>
      <c r="J309" s="7">
        <v>365</v>
      </c>
      <c r="K309" s="7" t="s">
        <v>4</v>
      </c>
      <c r="L309" s="7">
        <v>152</v>
      </c>
      <c r="M309" s="4"/>
    </row>
    <row r="310" spans="1:13" s="1" customFormat="1" ht="26.25" customHeight="1">
      <c r="A310" s="19">
        <f t="shared" si="14"/>
        <v>254</v>
      </c>
      <c r="B310" s="16" t="s">
        <v>284</v>
      </c>
      <c r="C310" s="94" t="s">
        <v>120</v>
      </c>
      <c r="D310" s="95" t="s">
        <v>13</v>
      </c>
      <c r="E310" s="98">
        <v>1</v>
      </c>
      <c r="F310" s="97">
        <v>120000</v>
      </c>
      <c r="G310" s="92">
        <f t="shared" si="18"/>
        <v>120000</v>
      </c>
      <c r="H310" s="92">
        <f>G310/1.12</f>
        <v>107142.85714285713</v>
      </c>
      <c r="I310" s="7" t="s">
        <v>139</v>
      </c>
      <c r="J310" s="7">
        <v>20</v>
      </c>
      <c r="K310" s="7" t="s">
        <v>4</v>
      </c>
      <c r="L310" s="7">
        <v>159</v>
      </c>
      <c r="M310" s="4"/>
    </row>
    <row r="311" spans="1:13" s="1" customFormat="1" ht="12.75">
      <c r="A311" s="19">
        <f t="shared" si="14"/>
        <v>255</v>
      </c>
      <c r="B311" s="14" t="s">
        <v>241</v>
      </c>
      <c r="C311" s="94" t="s">
        <v>120</v>
      </c>
      <c r="D311" s="95" t="s">
        <v>13</v>
      </c>
      <c r="E311" s="94">
        <v>1</v>
      </c>
      <c r="F311" s="97">
        <v>99000</v>
      </c>
      <c r="G311" s="92">
        <f t="shared" si="18"/>
        <v>99000</v>
      </c>
      <c r="H311" s="92">
        <f>G311/1.12</f>
        <v>88392.85714285713</v>
      </c>
      <c r="I311" s="7" t="s">
        <v>127</v>
      </c>
      <c r="J311" s="7">
        <v>365</v>
      </c>
      <c r="K311" s="7" t="s">
        <v>4</v>
      </c>
      <c r="L311" s="7">
        <v>159</v>
      </c>
      <c r="M311" s="44"/>
    </row>
    <row r="312" spans="1:13" s="1" customFormat="1" ht="24" customHeight="1">
      <c r="A312" s="19">
        <f t="shared" si="14"/>
        <v>256</v>
      </c>
      <c r="B312" s="16" t="s">
        <v>252</v>
      </c>
      <c r="C312" s="94" t="s">
        <v>120</v>
      </c>
      <c r="D312" s="95" t="s">
        <v>13</v>
      </c>
      <c r="E312" s="98">
        <v>1</v>
      </c>
      <c r="F312" s="97">
        <v>237173</v>
      </c>
      <c r="G312" s="92">
        <f t="shared" si="18"/>
        <v>237173</v>
      </c>
      <c r="H312" s="92">
        <f>G312/1.12</f>
        <v>211761.60714285713</v>
      </c>
      <c r="I312" s="7" t="s">
        <v>46</v>
      </c>
      <c r="J312" s="7">
        <v>15</v>
      </c>
      <c r="K312" s="7" t="s">
        <v>4</v>
      </c>
      <c r="L312" s="7">
        <v>159</v>
      </c>
      <c r="M312" s="44"/>
    </row>
    <row r="313" spans="1:13" s="1" customFormat="1" ht="35.25" customHeight="1">
      <c r="A313" s="19">
        <f t="shared" si="14"/>
        <v>257</v>
      </c>
      <c r="B313" s="16" t="s">
        <v>338</v>
      </c>
      <c r="C313" s="94" t="s">
        <v>120</v>
      </c>
      <c r="D313" s="95" t="s">
        <v>13</v>
      </c>
      <c r="E313" s="98">
        <v>1</v>
      </c>
      <c r="F313" s="97">
        <v>240000</v>
      </c>
      <c r="G313" s="92">
        <f t="shared" si="18"/>
        <v>240000</v>
      </c>
      <c r="H313" s="92">
        <f>G313/1.12</f>
        <v>214285.71428571426</v>
      </c>
      <c r="I313" s="7" t="s">
        <v>101</v>
      </c>
      <c r="J313" s="7">
        <v>15</v>
      </c>
      <c r="K313" s="7" t="s">
        <v>4</v>
      </c>
      <c r="L313" s="7">
        <v>159</v>
      </c>
      <c r="M313" s="44"/>
    </row>
    <row r="314" spans="1:13" s="1" customFormat="1" ht="26.25" customHeight="1">
      <c r="A314" s="19">
        <f t="shared" si="14"/>
        <v>258</v>
      </c>
      <c r="B314" s="16" t="s">
        <v>306</v>
      </c>
      <c r="C314" s="94" t="s">
        <v>120</v>
      </c>
      <c r="D314" s="95" t="s">
        <v>13</v>
      </c>
      <c r="E314" s="98">
        <v>1</v>
      </c>
      <c r="F314" s="97">
        <v>80000</v>
      </c>
      <c r="G314" s="92">
        <f t="shared" si="18"/>
        <v>80000</v>
      </c>
      <c r="H314" s="92">
        <v>80000</v>
      </c>
      <c r="I314" s="7" t="s">
        <v>134</v>
      </c>
      <c r="J314" s="7">
        <v>15</v>
      </c>
      <c r="K314" s="7" t="s">
        <v>4</v>
      </c>
      <c r="L314" s="7">
        <v>159</v>
      </c>
      <c r="M314" s="44"/>
    </row>
    <row r="315" spans="1:13" s="1" customFormat="1" ht="26.25" customHeight="1">
      <c r="A315" s="19">
        <f aca="true" t="shared" si="19" ref="A315:A361">A314+1</f>
        <v>259</v>
      </c>
      <c r="B315" s="16" t="s">
        <v>285</v>
      </c>
      <c r="C315" s="94" t="s">
        <v>120</v>
      </c>
      <c r="D315" s="95" t="s">
        <v>13</v>
      </c>
      <c r="E315" s="98">
        <v>1</v>
      </c>
      <c r="F315" s="97">
        <v>164000</v>
      </c>
      <c r="G315" s="92">
        <f t="shared" si="18"/>
        <v>164000</v>
      </c>
      <c r="H315" s="92">
        <v>164000</v>
      </c>
      <c r="I315" s="7" t="s">
        <v>139</v>
      </c>
      <c r="J315" s="7">
        <v>15</v>
      </c>
      <c r="K315" s="7" t="s">
        <v>4</v>
      </c>
      <c r="L315" s="7">
        <v>159</v>
      </c>
      <c r="M315" s="44"/>
    </row>
    <row r="316" spans="1:13" s="1" customFormat="1" ht="12.75">
      <c r="A316" s="19">
        <f t="shared" si="19"/>
        <v>260</v>
      </c>
      <c r="B316" s="16" t="s">
        <v>111</v>
      </c>
      <c r="C316" s="94" t="s">
        <v>120</v>
      </c>
      <c r="D316" s="95" t="s">
        <v>13</v>
      </c>
      <c r="E316" s="98">
        <v>1</v>
      </c>
      <c r="F316" s="97">
        <v>178000</v>
      </c>
      <c r="G316" s="92">
        <f t="shared" si="18"/>
        <v>178000</v>
      </c>
      <c r="H316" s="92">
        <f>G316/1.12</f>
        <v>158928.57142857142</v>
      </c>
      <c r="I316" s="7" t="s">
        <v>59</v>
      </c>
      <c r="J316" s="7">
        <v>30</v>
      </c>
      <c r="K316" s="7" t="s">
        <v>4</v>
      </c>
      <c r="L316" s="7">
        <v>152</v>
      </c>
      <c r="M316" s="44"/>
    </row>
    <row r="317" spans="1:12" s="1" customFormat="1" ht="12.75">
      <c r="A317" s="19">
        <f t="shared" si="19"/>
        <v>261</v>
      </c>
      <c r="B317" s="16" t="s">
        <v>142</v>
      </c>
      <c r="C317" s="94" t="s">
        <v>120</v>
      </c>
      <c r="D317" s="95" t="s">
        <v>13</v>
      </c>
      <c r="E317" s="98">
        <v>1</v>
      </c>
      <c r="F317" s="97">
        <v>50000</v>
      </c>
      <c r="G317" s="92">
        <f t="shared" si="18"/>
        <v>50000</v>
      </c>
      <c r="H317" s="92">
        <f>G317/1.12</f>
        <v>44642.85714285714</v>
      </c>
      <c r="I317" s="7" t="s">
        <v>57</v>
      </c>
      <c r="J317" s="7">
        <v>365</v>
      </c>
      <c r="K317" s="7" t="s">
        <v>4</v>
      </c>
      <c r="L317" s="7">
        <v>152</v>
      </c>
    </row>
    <row r="318" spans="1:12" s="1" customFormat="1" ht="12.75">
      <c r="A318" s="19">
        <f t="shared" si="19"/>
        <v>262</v>
      </c>
      <c r="B318" s="16" t="s">
        <v>112</v>
      </c>
      <c r="C318" s="94" t="s">
        <v>120</v>
      </c>
      <c r="D318" s="107" t="s">
        <v>13</v>
      </c>
      <c r="E318" s="98">
        <v>1</v>
      </c>
      <c r="F318" s="97">
        <v>300000</v>
      </c>
      <c r="G318" s="92">
        <f t="shared" si="18"/>
        <v>300000</v>
      </c>
      <c r="H318" s="92">
        <v>300000</v>
      </c>
      <c r="I318" s="7" t="s">
        <v>57</v>
      </c>
      <c r="J318" s="7">
        <v>365</v>
      </c>
      <c r="K318" s="7" t="s">
        <v>110</v>
      </c>
      <c r="L318" s="7">
        <v>152</v>
      </c>
    </row>
    <row r="319" spans="1:12" s="1" customFormat="1" ht="12.75">
      <c r="A319" s="19">
        <f t="shared" si="19"/>
        <v>263</v>
      </c>
      <c r="B319" s="14" t="s">
        <v>357</v>
      </c>
      <c r="C319" s="94" t="s">
        <v>120</v>
      </c>
      <c r="D319" s="107" t="s">
        <v>41</v>
      </c>
      <c r="E319" s="143">
        <v>150</v>
      </c>
      <c r="F319" s="124">
        <v>230</v>
      </c>
      <c r="G319" s="92">
        <f t="shared" si="18"/>
        <v>34500</v>
      </c>
      <c r="H319" s="92">
        <f>G319</f>
        <v>34500</v>
      </c>
      <c r="I319" s="7" t="s">
        <v>147</v>
      </c>
      <c r="J319" s="7">
        <v>15</v>
      </c>
      <c r="K319" s="7" t="s">
        <v>4</v>
      </c>
      <c r="L319" s="7">
        <v>149</v>
      </c>
    </row>
    <row r="320" spans="1:12" s="1" customFormat="1" ht="12.75">
      <c r="A320" s="19">
        <f t="shared" si="19"/>
        <v>264</v>
      </c>
      <c r="B320" s="126" t="s">
        <v>245</v>
      </c>
      <c r="C320" s="94" t="s">
        <v>120</v>
      </c>
      <c r="D320" s="107" t="s">
        <v>13</v>
      </c>
      <c r="E320" s="94">
        <v>1</v>
      </c>
      <c r="F320" s="97">
        <v>39200</v>
      </c>
      <c r="G320" s="92">
        <f t="shared" si="18"/>
        <v>39200</v>
      </c>
      <c r="H320" s="92">
        <f>G320/1.12</f>
        <v>35000</v>
      </c>
      <c r="I320" s="7" t="s">
        <v>58</v>
      </c>
      <c r="J320" s="7">
        <v>20</v>
      </c>
      <c r="K320" s="7" t="s">
        <v>4</v>
      </c>
      <c r="L320" s="7">
        <v>159</v>
      </c>
    </row>
    <row r="321" spans="1:13" s="1" customFormat="1" ht="12.75">
      <c r="A321" s="19">
        <f t="shared" si="19"/>
        <v>265</v>
      </c>
      <c r="B321" s="14" t="s">
        <v>156</v>
      </c>
      <c r="C321" s="94" t="s">
        <v>120</v>
      </c>
      <c r="D321" s="95" t="s">
        <v>13</v>
      </c>
      <c r="E321" s="94">
        <v>1</v>
      </c>
      <c r="F321" s="97">
        <v>14000</v>
      </c>
      <c r="G321" s="92">
        <f t="shared" si="18"/>
        <v>14000</v>
      </c>
      <c r="H321" s="92">
        <f>G321/1.12</f>
        <v>12499.999999999998</v>
      </c>
      <c r="I321" s="7" t="s">
        <v>101</v>
      </c>
      <c r="J321" s="7">
        <v>15</v>
      </c>
      <c r="K321" s="7" t="s">
        <v>4</v>
      </c>
      <c r="L321" s="7">
        <v>159</v>
      </c>
      <c r="M321" s="44"/>
    </row>
    <row r="322" spans="1:13" s="1" customFormat="1" ht="12.75">
      <c r="A322" s="19">
        <f t="shared" si="19"/>
        <v>266</v>
      </c>
      <c r="B322" s="126" t="s">
        <v>90</v>
      </c>
      <c r="C322" s="94" t="s">
        <v>120</v>
      </c>
      <c r="D322" s="107" t="s">
        <v>16</v>
      </c>
      <c r="E322" s="98">
        <v>13</v>
      </c>
      <c r="F322" s="97">
        <v>1100</v>
      </c>
      <c r="G322" s="92">
        <f t="shared" si="18"/>
        <v>14300</v>
      </c>
      <c r="H322" s="92">
        <f>G322/1.12</f>
        <v>12767.857142857141</v>
      </c>
      <c r="I322" s="7" t="s">
        <v>58</v>
      </c>
      <c r="J322" s="7">
        <v>15</v>
      </c>
      <c r="K322" s="7" t="s">
        <v>4</v>
      </c>
      <c r="L322" s="7">
        <v>149</v>
      </c>
      <c r="M322" s="44"/>
    </row>
    <row r="323" spans="1:13" s="1" customFormat="1" ht="12.75">
      <c r="A323" s="19">
        <f t="shared" si="19"/>
        <v>267</v>
      </c>
      <c r="B323" s="126" t="s">
        <v>90</v>
      </c>
      <c r="C323" s="94" t="s">
        <v>120</v>
      </c>
      <c r="D323" s="107" t="s">
        <v>16</v>
      </c>
      <c r="E323" s="98">
        <v>2</v>
      </c>
      <c r="F323" s="97">
        <v>1610</v>
      </c>
      <c r="G323" s="92">
        <f t="shared" si="18"/>
        <v>3220</v>
      </c>
      <c r="H323" s="92">
        <f>G323/1.12</f>
        <v>2874.9999999999995</v>
      </c>
      <c r="I323" s="7" t="s">
        <v>60</v>
      </c>
      <c r="J323" s="7">
        <v>15</v>
      </c>
      <c r="K323" s="7" t="s">
        <v>4</v>
      </c>
      <c r="L323" s="7">
        <v>149</v>
      </c>
      <c r="M323" s="44"/>
    </row>
    <row r="324" spans="1:13" s="1" customFormat="1" ht="12.75">
      <c r="A324" s="19">
        <f t="shared" si="19"/>
        <v>268</v>
      </c>
      <c r="B324" s="126" t="s">
        <v>383</v>
      </c>
      <c r="C324" s="94" t="s">
        <v>120</v>
      </c>
      <c r="D324" s="107" t="s">
        <v>12</v>
      </c>
      <c r="E324" s="98">
        <v>1</v>
      </c>
      <c r="F324" s="97">
        <v>30646.8</v>
      </c>
      <c r="G324" s="92">
        <f t="shared" si="18"/>
        <v>30646.8</v>
      </c>
      <c r="H324" s="92">
        <v>30647</v>
      </c>
      <c r="I324" s="7" t="s">
        <v>380</v>
      </c>
      <c r="J324" s="7">
        <v>15</v>
      </c>
      <c r="K324" s="7" t="s">
        <v>4</v>
      </c>
      <c r="L324" s="7">
        <v>414</v>
      </c>
      <c r="M324" s="44"/>
    </row>
    <row r="325" spans="1:13" s="61" customFormat="1" ht="12.75">
      <c r="A325" s="19">
        <f t="shared" si="19"/>
        <v>269</v>
      </c>
      <c r="B325" s="16" t="s">
        <v>311</v>
      </c>
      <c r="C325" s="94" t="s">
        <v>120</v>
      </c>
      <c r="D325" s="95" t="s">
        <v>78</v>
      </c>
      <c r="E325" s="98">
        <v>5</v>
      </c>
      <c r="F325" s="97">
        <v>8000</v>
      </c>
      <c r="G325" s="92">
        <f t="shared" si="18"/>
        <v>40000</v>
      </c>
      <c r="H325" s="92">
        <v>40000</v>
      </c>
      <c r="I325" s="7" t="s">
        <v>134</v>
      </c>
      <c r="J325" s="7">
        <v>15</v>
      </c>
      <c r="K325" s="7" t="s">
        <v>4</v>
      </c>
      <c r="L325" s="7">
        <v>149</v>
      </c>
      <c r="M325" s="1"/>
    </row>
    <row r="326" spans="1:13" s="61" customFormat="1" ht="12.75">
      <c r="A326" s="19">
        <f t="shared" si="19"/>
        <v>270</v>
      </c>
      <c r="B326" s="16" t="s">
        <v>279</v>
      </c>
      <c r="C326" s="94" t="s">
        <v>120</v>
      </c>
      <c r="D326" s="95" t="s">
        <v>12</v>
      </c>
      <c r="E326" s="98">
        <v>4</v>
      </c>
      <c r="F326" s="97">
        <v>2600</v>
      </c>
      <c r="G326" s="92">
        <f t="shared" si="18"/>
        <v>10400</v>
      </c>
      <c r="H326" s="92">
        <v>10400</v>
      </c>
      <c r="I326" s="12" t="s">
        <v>59</v>
      </c>
      <c r="J326" s="7">
        <v>15</v>
      </c>
      <c r="K326" s="7" t="s">
        <v>4</v>
      </c>
      <c r="L326" s="7">
        <v>149</v>
      </c>
      <c r="M326" s="1"/>
    </row>
    <row r="327" spans="1:12" s="1" customFormat="1" ht="12.75">
      <c r="A327" s="19">
        <f t="shared" si="19"/>
        <v>271</v>
      </c>
      <c r="B327" s="16" t="s">
        <v>74</v>
      </c>
      <c r="C327" s="94" t="s">
        <v>120</v>
      </c>
      <c r="D327" s="95" t="s">
        <v>12</v>
      </c>
      <c r="E327" s="98">
        <v>5</v>
      </c>
      <c r="F327" s="97">
        <v>3500</v>
      </c>
      <c r="G327" s="92">
        <f t="shared" si="18"/>
        <v>17500</v>
      </c>
      <c r="H327" s="92">
        <v>17500</v>
      </c>
      <c r="I327" s="12" t="s">
        <v>46</v>
      </c>
      <c r="J327" s="7">
        <v>15</v>
      </c>
      <c r="K327" s="7" t="s">
        <v>4</v>
      </c>
      <c r="L327" s="7">
        <v>149</v>
      </c>
    </row>
    <row r="328" spans="1:13" s="1" customFormat="1" ht="12.75">
      <c r="A328" s="19">
        <f t="shared" si="19"/>
        <v>272</v>
      </c>
      <c r="B328" s="16" t="s">
        <v>299</v>
      </c>
      <c r="C328" s="94" t="s">
        <v>120</v>
      </c>
      <c r="D328" s="95" t="s">
        <v>12</v>
      </c>
      <c r="E328" s="98">
        <v>6</v>
      </c>
      <c r="F328" s="97">
        <v>6000</v>
      </c>
      <c r="G328" s="92">
        <f t="shared" si="18"/>
        <v>36000</v>
      </c>
      <c r="H328" s="92">
        <v>36000</v>
      </c>
      <c r="I328" s="12" t="s">
        <v>134</v>
      </c>
      <c r="J328" s="7">
        <v>15</v>
      </c>
      <c r="K328" s="7" t="s">
        <v>4</v>
      </c>
      <c r="L328" s="7">
        <v>414</v>
      </c>
      <c r="M328" s="61"/>
    </row>
    <row r="329" spans="1:12" s="1" customFormat="1" ht="12.75">
      <c r="A329" s="19">
        <f t="shared" si="19"/>
        <v>273</v>
      </c>
      <c r="B329" s="27" t="s">
        <v>324</v>
      </c>
      <c r="C329" s="94" t="s">
        <v>120</v>
      </c>
      <c r="D329" s="94" t="s">
        <v>12</v>
      </c>
      <c r="E329" s="110">
        <v>24</v>
      </c>
      <c r="F329" s="109">
        <v>2150</v>
      </c>
      <c r="G329" s="92">
        <f t="shared" si="18"/>
        <v>51600</v>
      </c>
      <c r="H329" s="92">
        <v>51600</v>
      </c>
      <c r="I329" s="12" t="s">
        <v>134</v>
      </c>
      <c r="J329" s="7">
        <v>15</v>
      </c>
      <c r="K329" s="7" t="s">
        <v>4</v>
      </c>
      <c r="L329" s="7">
        <v>149</v>
      </c>
    </row>
    <row r="330" spans="1:12" s="1" customFormat="1" ht="12.75">
      <c r="A330" s="19">
        <f t="shared" si="19"/>
        <v>274</v>
      </c>
      <c r="B330" s="16" t="s">
        <v>309</v>
      </c>
      <c r="C330" s="94" t="s">
        <v>120</v>
      </c>
      <c r="D330" s="94" t="s">
        <v>12</v>
      </c>
      <c r="E330" s="110">
        <v>30</v>
      </c>
      <c r="F330" s="109">
        <v>3766.67</v>
      </c>
      <c r="G330" s="92">
        <f t="shared" si="18"/>
        <v>113000.1</v>
      </c>
      <c r="H330" s="92">
        <v>113000.1</v>
      </c>
      <c r="I330" s="12" t="s">
        <v>134</v>
      </c>
      <c r="J330" s="7">
        <v>15</v>
      </c>
      <c r="K330" s="7" t="s">
        <v>4</v>
      </c>
      <c r="L330" s="7">
        <v>149</v>
      </c>
    </row>
    <row r="331" spans="1:12" s="1" customFormat="1" ht="12.75">
      <c r="A331" s="19">
        <f t="shared" si="19"/>
        <v>275</v>
      </c>
      <c r="B331" s="16" t="s">
        <v>96</v>
      </c>
      <c r="C331" s="94" t="s">
        <v>120</v>
      </c>
      <c r="D331" s="94" t="s">
        <v>97</v>
      </c>
      <c r="E331" s="110">
        <v>1</v>
      </c>
      <c r="F331" s="109">
        <v>900</v>
      </c>
      <c r="G331" s="92">
        <f t="shared" si="18"/>
        <v>900</v>
      </c>
      <c r="H331" s="92">
        <v>900</v>
      </c>
      <c r="I331" s="7" t="s">
        <v>147</v>
      </c>
      <c r="J331" s="7">
        <v>15</v>
      </c>
      <c r="K331" s="7" t="s">
        <v>4</v>
      </c>
      <c r="L331" s="7">
        <v>149</v>
      </c>
    </row>
    <row r="332" spans="1:12" s="1" customFormat="1" ht="12.75">
      <c r="A332" s="19">
        <f t="shared" si="19"/>
        <v>276</v>
      </c>
      <c r="B332" s="16" t="s">
        <v>379</v>
      </c>
      <c r="C332" s="94" t="s">
        <v>120</v>
      </c>
      <c r="D332" s="94" t="s">
        <v>12</v>
      </c>
      <c r="E332" s="110">
        <v>2</v>
      </c>
      <c r="F332" s="109">
        <v>58790</v>
      </c>
      <c r="G332" s="92">
        <f t="shared" si="18"/>
        <v>117580</v>
      </c>
      <c r="H332" s="92">
        <f>G332/1.12</f>
        <v>104982.14285714284</v>
      </c>
      <c r="I332" s="7" t="s">
        <v>380</v>
      </c>
      <c r="J332" s="7">
        <v>15</v>
      </c>
      <c r="K332" s="7" t="s">
        <v>4</v>
      </c>
      <c r="L332" s="7">
        <v>414</v>
      </c>
    </row>
    <row r="333" spans="1:12" s="1" customFormat="1" ht="12.75">
      <c r="A333" s="19">
        <f t="shared" si="19"/>
        <v>277</v>
      </c>
      <c r="B333" s="16" t="s">
        <v>194</v>
      </c>
      <c r="C333" s="94" t="s">
        <v>120</v>
      </c>
      <c r="D333" s="94" t="s">
        <v>12</v>
      </c>
      <c r="E333" s="110">
        <v>40</v>
      </c>
      <c r="F333" s="109">
        <v>71.43</v>
      </c>
      <c r="G333" s="92">
        <f t="shared" si="18"/>
        <v>2857.2000000000003</v>
      </c>
      <c r="H333" s="92">
        <f>G333/1.12</f>
        <v>2551.0714285714284</v>
      </c>
      <c r="I333" s="7" t="s">
        <v>59</v>
      </c>
      <c r="J333" s="7">
        <v>15</v>
      </c>
      <c r="K333" s="7" t="s">
        <v>4</v>
      </c>
      <c r="L333" s="7">
        <v>149</v>
      </c>
    </row>
    <row r="334" spans="1:12" s="1" customFormat="1" ht="20.25">
      <c r="A334" s="19">
        <f t="shared" si="19"/>
        <v>278</v>
      </c>
      <c r="B334" s="16" t="s">
        <v>144</v>
      </c>
      <c r="C334" s="94" t="s">
        <v>120</v>
      </c>
      <c r="D334" s="95" t="s">
        <v>33</v>
      </c>
      <c r="E334" s="98">
        <v>10</v>
      </c>
      <c r="F334" s="109">
        <v>1000</v>
      </c>
      <c r="G334" s="92">
        <f t="shared" si="18"/>
        <v>10000</v>
      </c>
      <c r="H334" s="92">
        <v>10000</v>
      </c>
      <c r="I334" s="7" t="s">
        <v>147</v>
      </c>
      <c r="J334" s="7">
        <v>15</v>
      </c>
      <c r="K334" s="7" t="s">
        <v>4</v>
      </c>
      <c r="L334" s="7">
        <v>149</v>
      </c>
    </row>
    <row r="335" spans="1:12" s="1" customFormat="1" ht="20.25">
      <c r="A335" s="19">
        <f t="shared" si="19"/>
        <v>279</v>
      </c>
      <c r="B335" s="16" t="s">
        <v>195</v>
      </c>
      <c r="C335" s="94" t="s">
        <v>120</v>
      </c>
      <c r="D335" s="95" t="s">
        <v>11</v>
      </c>
      <c r="E335" s="98">
        <v>50</v>
      </c>
      <c r="F335" s="109">
        <v>90</v>
      </c>
      <c r="G335" s="92">
        <f t="shared" si="18"/>
        <v>4500</v>
      </c>
      <c r="H335" s="92">
        <v>4500</v>
      </c>
      <c r="I335" s="7" t="s">
        <v>147</v>
      </c>
      <c r="J335" s="7">
        <v>15</v>
      </c>
      <c r="K335" s="7" t="s">
        <v>4</v>
      </c>
      <c r="L335" s="7">
        <v>149</v>
      </c>
    </row>
    <row r="336" spans="1:12" s="1" customFormat="1" ht="20.25">
      <c r="A336" s="19">
        <f t="shared" si="19"/>
        <v>280</v>
      </c>
      <c r="B336" s="16" t="s">
        <v>39</v>
      </c>
      <c r="C336" s="94" t="s">
        <v>120</v>
      </c>
      <c r="D336" s="94" t="s">
        <v>12</v>
      </c>
      <c r="E336" s="110">
        <v>48</v>
      </c>
      <c r="F336" s="109">
        <v>350</v>
      </c>
      <c r="G336" s="92">
        <f t="shared" si="18"/>
        <v>16800</v>
      </c>
      <c r="H336" s="92">
        <v>16800</v>
      </c>
      <c r="I336" s="12" t="s">
        <v>127</v>
      </c>
      <c r="J336" s="7">
        <v>15</v>
      </c>
      <c r="K336" s="7" t="s">
        <v>4</v>
      </c>
      <c r="L336" s="7">
        <v>149</v>
      </c>
    </row>
    <row r="337" spans="1:12" s="1" customFormat="1" ht="12.75">
      <c r="A337" s="19">
        <f t="shared" si="19"/>
        <v>281</v>
      </c>
      <c r="B337" s="16" t="s">
        <v>56</v>
      </c>
      <c r="C337" s="94" t="s">
        <v>120</v>
      </c>
      <c r="D337" s="94" t="s">
        <v>12</v>
      </c>
      <c r="E337" s="110">
        <v>24</v>
      </c>
      <c r="F337" s="109">
        <v>400</v>
      </c>
      <c r="G337" s="92">
        <f t="shared" si="18"/>
        <v>9600</v>
      </c>
      <c r="H337" s="92">
        <v>9600</v>
      </c>
      <c r="I337" s="15" t="s">
        <v>46</v>
      </c>
      <c r="J337" s="7">
        <v>15</v>
      </c>
      <c r="K337" s="7" t="s">
        <v>4</v>
      </c>
      <c r="L337" s="7">
        <v>149</v>
      </c>
    </row>
    <row r="338" spans="1:12" s="1" customFormat="1" ht="21.75" customHeight="1">
      <c r="A338" s="19">
        <f t="shared" si="19"/>
        <v>282</v>
      </c>
      <c r="B338" s="27" t="s">
        <v>145</v>
      </c>
      <c r="C338" s="94" t="s">
        <v>120</v>
      </c>
      <c r="D338" s="94" t="s">
        <v>12</v>
      </c>
      <c r="E338" s="110">
        <v>24</v>
      </c>
      <c r="F338" s="109">
        <v>520</v>
      </c>
      <c r="G338" s="92">
        <f t="shared" si="18"/>
        <v>12480</v>
      </c>
      <c r="H338" s="92">
        <v>12480</v>
      </c>
      <c r="I338" s="15" t="s">
        <v>46</v>
      </c>
      <c r="J338" s="7">
        <v>15</v>
      </c>
      <c r="K338" s="7" t="s">
        <v>4</v>
      </c>
      <c r="L338" s="7">
        <v>149</v>
      </c>
    </row>
    <row r="339" spans="1:12" s="1" customFormat="1" ht="12.75">
      <c r="A339" s="19">
        <f t="shared" si="19"/>
        <v>283</v>
      </c>
      <c r="B339" s="16" t="s">
        <v>196</v>
      </c>
      <c r="C339" s="94" t="s">
        <v>120</v>
      </c>
      <c r="D339" s="94" t="s">
        <v>12</v>
      </c>
      <c r="E339" s="110">
        <v>30</v>
      </c>
      <c r="F339" s="109">
        <v>420</v>
      </c>
      <c r="G339" s="92">
        <f t="shared" si="18"/>
        <v>12600</v>
      </c>
      <c r="H339" s="92">
        <v>12600</v>
      </c>
      <c r="I339" s="15" t="s">
        <v>46</v>
      </c>
      <c r="J339" s="7">
        <v>15</v>
      </c>
      <c r="K339" s="7" t="s">
        <v>4</v>
      </c>
      <c r="L339" s="7">
        <v>149</v>
      </c>
    </row>
    <row r="340" spans="1:12" s="1" customFormat="1" ht="12.75">
      <c r="A340" s="19">
        <f t="shared" si="19"/>
        <v>284</v>
      </c>
      <c r="B340" s="16" t="s">
        <v>98</v>
      </c>
      <c r="C340" s="94" t="s">
        <v>120</v>
      </c>
      <c r="D340" s="94" t="s">
        <v>12</v>
      </c>
      <c r="E340" s="110">
        <v>5</v>
      </c>
      <c r="F340" s="109">
        <v>2857.14</v>
      </c>
      <c r="G340" s="92">
        <f t="shared" si="18"/>
        <v>14285.699999999999</v>
      </c>
      <c r="H340" s="92">
        <f>G340/1.12</f>
        <v>12755.089285714284</v>
      </c>
      <c r="I340" s="7" t="s">
        <v>59</v>
      </c>
      <c r="J340" s="7">
        <v>15</v>
      </c>
      <c r="K340" s="7" t="s">
        <v>4</v>
      </c>
      <c r="L340" s="7">
        <v>149</v>
      </c>
    </row>
    <row r="341" spans="1:12" s="1" customFormat="1" ht="12.75">
      <c r="A341" s="19">
        <f t="shared" si="19"/>
        <v>285</v>
      </c>
      <c r="B341" s="16" t="s">
        <v>224</v>
      </c>
      <c r="C341" s="94" t="s">
        <v>120</v>
      </c>
      <c r="D341" s="94" t="s">
        <v>12</v>
      </c>
      <c r="E341" s="110">
        <v>2</v>
      </c>
      <c r="F341" s="109">
        <v>35000</v>
      </c>
      <c r="G341" s="92">
        <f aca="true" t="shared" si="20" ref="G341:G361">E341*F341</f>
        <v>70000</v>
      </c>
      <c r="H341" s="92">
        <f>G341/1.12</f>
        <v>62499.99999999999</v>
      </c>
      <c r="I341" s="7" t="s">
        <v>59</v>
      </c>
      <c r="J341" s="7">
        <v>30</v>
      </c>
      <c r="K341" s="7" t="s">
        <v>4</v>
      </c>
      <c r="L341" s="7">
        <v>414</v>
      </c>
    </row>
    <row r="342" spans="1:12" s="1" customFormat="1" ht="12.75">
      <c r="A342" s="19">
        <f t="shared" si="19"/>
        <v>286</v>
      </c>
      <c r="B342" s="16" t="s">
        <v>226</v>
      </c>
      <c r="C342" s="94" t="s">
        <v>120</v>
      </c>
      <c r="D342" s="94" t="s">
        <v>12</v>
      </c>
      <c r="E342" s="110">
        <v>2</v>
      </c>
      <c r="F342" s="109">
        <v>28200</v>
      </c>
      <c r="G342" s="92">
        <f t="shared" si="20"/>
        <v>56400</v>
      </c>
      <c r="H342" s="92">
        <f>G342/1.12</f>
        <v>50357.142857142855</v>
      </c>
      <c r="I342" s="7" t="s">
        <v>59</v>
      </c>
      <c r="J342" s="7">
        <v>30</v>
      </c>
      <c r="K342" s="7" t="s">
        <v>4</v>
      </c>
      <c r="L342" s="7">
        <v>414</v>
      </c>
    </row>
    <row r="343" spans="1:12" s="1" customFormat="1" ht="20.25">
      <c r="A343" s="19">
        <f t="shared" si="19"/>
        <v>287</v>
      </c>
      <c r="B343" s="16" t="s">
        <v>32</v>
      </c>
      <c r="C343" s="94" t="s">
        <v>120</v>
      </c>
      <c r="D343" s="94" t="s">
        <v>12</v>
      </c>
      <c r="E343" s="110">
        <v>5</v>
      </c>
      <c r="F343" s="109">
        <v>535.71</v>
      </c>
      <c r="G343" s="92">
        <f t="shared" si="20"/>
        <v>2678.55</v>
      </c>
      <c r="H343" s="92">
        <f>G343/1.12</f>
        <v>2391.5625</v>
      </c>
      <c r="I343" s="7" t="s">
        <v>59</v>
      </c>
      <c r="J343" s="7">
        <v>15</v>
      </c>
      <c r="K343" s="7" t="s">
        <v>4</v>
      </c>
      <c r="L343" s="7">
        <v>149</v>
      </c>
    </row>
    <row r="344" spans="1:12" s="1" customFormat="1" ht="12.75">
      <c r="A344" s="19">
        <f t="shared" si="19"/>
        <v>288</v>
      </c>
      <c r="B344" s="123" t="s">
        <v>369</v>
      </c>
      <c r="C344" s="94" t="s">
        <v>120</v>
      </c>
      <c r="D344" s="94" t="s">
        <v>12</v>
      </c>
      <c r="E344" s="143">
        <v>2</v>
      </c>
      <c r="F344" s="124">
        <v>750</v>
      </c>
      <c r="G344" s="92">
        <f t="shared" si="20"/>
        <v>1500</v>
      </c>
      <c r="H344" s="92">
        <f>G344</f>
        <v>1500</v>
      </c>
      <c r="I344" s="7" t="s">
        <v>147</v>
      </c>
      <c r="J344" s="7">
        <v>15</v>
      </c>
      <c r="K344" s="7" t="s">
        <v>4</v>
      </c>
      <c r="L344" s="7">
        <v>149</v>
      </c>
    </row>
    <row r="345" spans="1:12" s="1" customFormat="1" ht="12.75">
      <c r="A345" s="19">
        <f t="shared" si="19"/>
        <v>289</v>
      </c>
      <c r="B345" s="132" t="s">
        <v>268</v>
      </c>
      <c r="C345" s="94" t="s">
        <v>120</v>
      </c>
      <c r="D345" s="94" t="s">
        <v>19</v>
      </c>
      <c r="E345" s="98">
        <v>6</v>
      </c>
      <c r="F345" s="97">
        <v>5000</v>
      </c>
      <c r="G345" s="92">
        <f t="shared" si="20"/>
        <v>30000</v>
      </c>
      <c r="H345" s="92">
        <v>30000</v>
      </c>
      <c r="I345" s="7" t="s">
        <v>59</v>
      </c>
      <c r="J345" s="7">
        <v>15</v>
      </c>
      <c r="K345" s="7" t="s">
        <v>4</v>
      </c>
      <c r="L345" s="7">
        <v>149</v>
      </c>
    </row>
    <row r="346" spans="1:12" s="1" customFormat="1" ht="12.75">
      <c r="A346" s="19">
        <f t="shared" si="19"/>
        <v>290</v>
      </c>
      <c r="B346" s="123" t="s">
        <v>22</v>
      </c>
      <c r="C346" s="94" t="s">
        <v>120</v>
      </c>
      <c r="D346" s="94" t="s">
        <v>12</v>
      </c>
      <c r="E346" s="98">
        <v>50</v>
      </c>
      <c r="F346" s="97">
        <v>196.43</v>
      </c>
      <c r="G346" s="92">
        <f t="shared" si="20"/>
        <v>9821.5</v>
      </c>
      <c r="H346" s="92">
        <v>9822</v>
      </c>
      <c r="I346" s="7" t="s">
        <v>100</v>
      </c>
      <c r="J346" s="7">
        <v>15</v>
      </c>
      <c r="K346" s="7" t="s">
        <v>4</v>
      </c>
      <c r="L346" s="7">
        <v>149</v>
      </c>
    </row>
    <row r="347" spans="1:12" s="1" customFormat="1" ht="12.75">
      <c r="A347" s="19">
        <f t="shared" si="19"/>
        <v>291</v>
      </c>
      <c r="B347" s="123" t="s">
        <v>247</v>
      </c>
      <c r="C347" s="94" t="s">
        <v>120</v>
      </c>
      <c r="D347" s="94" t="s">
        <v>12</v>
      </c>
      <c r="E347" s="98">
        <v>1</v>
      </c>
      <c r="F347" s="97">
        <v>21500</v>
      </c>
      <c r="G347" s="92">
        <f t="shared" si="20"/>
        <v>21500</v>
      </c>
      <c r="H347" s="92">
        <f>G347/1.12</f>
        <v>19196.42857142857</v>
      </c>
      <c r="I347" s="7" t="s">
        <v>58</v>
      </c>
      <c r="J347" s="7">
        <v>15</v>
      </c>
      <c r="K347" s="7" t="s">
        <v>4</v>
      </c>
      <c r="L347" s="7">
        <v>414</v>
      </c>
    </row>
    <row r="348" spans="1:12" s="1" customFormat="1" ht="12.75">
      <c r="A348" s="19">
        <f t="shared" si="19"/>
        <v>292</v>
      </c>
      <c r="B348" s="123" t="s">
        <v>349</v>
      </c>
      <c r="C348" s="94" t="s">
        <v>120</v>
      </c>
      <c r="D348" s="94" t="s">
        <v>12</v>
      </c>
      <c r="E348" s="98">
        <v>1</v>
      </c>
      <c r="F348" s="97">
        <v>19650</v>
      </c>
      <c r="G348" s="92">
        <f t="shared" si="20"/>
        <v>19650</v>
      </c>
      <c r="H348" s="92">
        <v>19650</v>
      </c>
      <c r="I348" s="7" t="s">
        <v>147</v>
      </c>
      <c r="J348" s="7">
        <v>15</v>
      </c>
      <c r="K348" s="7" t="s">
        <v>4</v>
      </c>
      <c r="L348" s="7">
        <v>414</v>
      </c>
    </row>
    <row r="349" spans="1:12" s="1" customFormat="1" ht="12.75">
      <c r="A349" s="19">
        <f t="shared" si="19"/>
        <v>293</v>
      </c>
      <c r="B349" s="123" t="s">
        <v>384</v>
      </c>
      <c r="C349" s="94" t="s">
        <v>120</v>
      </c>
      <c r="D349" s="94" t="s">
        <v>12</v>
      </c>
      <c r="E349" s="98">
        <v>5</v>
      </c>
      <c r="F349" s="97">
        <v>7445</v>
      </c>
      <c r="G349" s="92">
        <f t="shared" si="20"/>
        <v>37225</v>
      </c>
      <c r="H349" s="92">
        <v>37225</v>
      </c>
      <c r="I349" s="7" t="s">
        <v>380</v>
      </c>
      <c r="J349" s="7">
        <v>15</v>
      </c>
      <c r="K349" s="7" t="s">
        <v>4</v>
      </c>
      <c r="L349" s="7">
        <v>414</v>
      </c>
    </row>
    <row r="350" spans="1:12" s="1" customFormat="1" ht="12.75">
      <c r="A350" s="19">
        <f t="shared" si="19"/>
        <v>294</v>
      </c>
      <c r="B350" s="123" t="s">
        <v>382</v>
      </c>
      <c r="C350" s="94" t="s">
        <v>120</v>
      </c>
      <c r="D350" s="94" t="s">
        <v>12</v>
      </c>
      <c r="E350" s="98">
        <v>4</v>
      </c>
      <c r="F350" s="97">
        <v>17300</v>
      </c>
      <c r="G350" s="92">
        <f t="shared" si="20"/>
        <v>69200</v>
      </c>
      <c r="H350" s="92">
        <v>69200</v>
      </c>
      <c r="I350" s="7" t="s">
        <v>380</v>
      </c>
      <c r="J350" s="7">
        <v>15</v>
      </c>
      <c r="K350" s="7" t="s">
        <v>4</v>
      </c>
      <c r="L350" s="7">
        <v>414</v>
      </c>
    </row>
    <row r="351" spans="1:12" s="1" customFormat="1" ht="12.75">
      <c r="A351" s="19">
        <f t="shared" si="19"/>
        <v>295</v>
      </c>
      <c r="B351" s="132" t="s">
        <v>300</v>
      </c>
      <c r="C351" s="94" t="s">
        <v>120</v>
      </c>
      <c r="D351" s="94" t="s">
        <v>12</v>
      </c>
      <c r="E351" s="98">
        <v>2</v>
      </c>
      <c r="F351" s="97">
        <v>36000</v>
      </c>
      <c r="G351" s="92">
        <f t="shared" si="20"/>
        <v>72000</v>
      </c>
      <c r="H351" s="92">
        <v>72000</v>
      </c>
      <c r="I351" s="7" t="s">
        <v>134</v>
      </c>
      <c r="J351" s="7">
        <v>15</v>
      </c>
      <c r="K351" s="7" t="s">
        <v>4</v>
      </c>
      <c r="L351" s="7">
        <v>414</v>
      </c>
    </row>
    <row r="352" spans="1:12" s="1" customFormat="1" ht="20.25">
      <c r="A352" s="19">
        <f t="shared" si="19"/>
        <v>296</v>
      </c>
      <c r="B352" s="132" t="s">
        <v>99</v>
      </c>
      <c r="C352" s="94" t="s">
        <v>120</v>
      </c>
      <c r="D352" s="94" t="s">
        <v>12</v>
      </c>
      <c r="E352" s="98">
        <v>20</v>
      </c>
      <c r="F352" s="97">
        <v>276.79</v>
      </c>
      <c r="G352" s="92">
        <f t="shared" si="20"/>
        <v>5535.8</v>
      </c>
      <c r="H352" s="92">
        <f aca="true" t="shared" si="21" ref="H352:H360">G352/1.12</f>
        <v>4942.678571428572</v>
      </c>
      <c r="I352" s="7" t="s">
        <v>59</v>
      </c>
      <c r="J352" s="7">
        <v>15</v>
      </c>
      <c r="K352" s="7" t="s">
        <v>4</v>
      </c>
      <c r="L352" s="7">
        <v>149</v>
      </c>
    </row>
    <row r="353" spans="1:12" s="1" customFormat="1" ht="12.75">
      <c r="A353" s="19">
        <f t="shared" si="19"/>
        <v>297</v>
      </c>
      <c r="B353" s="132" t="s">
        <v>40</v>
      </c>
      <c r="C353" s="94" t="s">
        <v>120</v>
      </c>
      <c r="D353" s="94" t="s">
        <v>12</v>
      </c>
      <c r="E353" s="98">
        <v>20</v>
      </c>
      <c r="F353" s="97">
        <v>714.29</v>
      </c>
      <c r="G353" s="92">
        <f t="shared" si="20"/>
        <v>14285.8</v>
      </c>
      <c r="H353" s="92">
        <f t="shared" si="21"/>
        <v>12755.178571428569</v>
      </c>
      <c r="I353" s="7" t="s">
        <v>59</v>
      </c>
      <c r="J353" s="7">
        <v>15</v>
      </c>
      <c r="K353" s="7" t="s">
        <v>4</v>
      </c>
      <c r="L353" s="7">
        <v>149</v>
      </c>
    </row>
    <row r="354" spans="1:12" s="1" customFormat="1" ht="12.75">
      <c r="A354" s="19">
        <f t="shared" si="19"/>
        <v>298</v>
      </c>
      <c r="B354" s="132" t="s">
        <v>76</v>
      </c>
      <c r="C354" s="94" t="s">
        <v>120</v>
      </c>
      <c r="D354" s="94" t="s">
        <v>12</v>
      </c>
      <c r="E354" s="98">
        <v>100</v>
      </c>
      <c r="F354" s="97">
        <v>267.86</v>
      </c>
      <c r="G354" s="92">
        <f t="shared" si="20"/>
        <v>26786</v>
      </c>
      <c r="H354" s="92">
        <f t="shared" si="21"/>
        <v>23916.071428571428</v>
      </c>
      <c r="I354" s="7" t="s">
        <v>59</v>
      </c>
      <c r="J354" s="7">
        <v>15</v>
      </c>
      <c r="K354" s="7" t="s">
        <v>4</v>
      </c>
      <c r="L354" s="7">
        <v>149</v>
      </c>
    </row>
    <row r="355" spans="1:12" s="1" customFormat="1" ht="20.25">
      <c r="A355" s="19">
        <f t="shared" si="19"/>
        <v>299</v>
      </c>
      <c r="B355" s="132" t="s">
        <v>75</v>
      </c>
      <c r="C355" s="94" t="s">
        <v>120</v>
      </c>
      <c r="D355" s="94" t="s">
        <v>12</v>
      </c>
      <c r="E355" s="98">
        <v>100</v>
      </c>
      <c r="F355" s="97">
        <v>312.5</v>
      </c>
      <c r="G355" s="92">
        <f t="shared" si="20"/>
        <v>31250</v>
      </c>
      <c r="H355" s="92">
        <f t="shared" si="21"/>
        <v>27901.78571428571</v>
      </c>
      <c r="I355" s="7" t="s">
        <v>59</v>
      </c>
      <c r="J355" s="7">
        <v>15</v>
      </c>
      <c r="K355" s="7" t="s">
        <v>4</v>
      </c>
      <c r="L355" s="7">
        <v>149</v>
      </c>
    </row>
    <row r="356" spans="1:12" s="1" customFormat="1" ht="12.75">
      <c r="A356" s="19">
        <f t="shared" si="19"/>
        <v>300</v>
      </c>
      <c r="B356" s="132" t="s">
        <v>77</v>
      </c>
      <c r="C356" s="94" t="s">
        <v>120</v>
      </c>
      <c r="D356" s="94" t="s">
        <v>12</v>
      </c>
      <c r="E356" s="98">
        <v>100</v>
      </c>
      <c r="F356" s="97">
        <v>625</v>
      </c>
      <c r="G356" s="92">
        <f t="shared" si="20"/>
        <v>62500</v>
      </c>
      <c r="H356" s="92">
        <f t="shared" si="21"/>
        <v>55803.57142857142</v>
      </c>
      <c r="I356" s="7" t="s">
        <v>59</v>
      </c>
      <c r="J356" s="7">
        <v>15</v>
      </c>
      <c r="K356" s="7" t="s">
        <v>4</v>
      </c>
      <c r="L356" s="7">
        <v>149</v>
      </c>
    </row>
    <row r="357" spans="1:12" s="1" customFormat="1" ht="12.75">
      <c r="A357" s="19">
        <f t="shared" si="19"/>
        <v>301</v>
      </c>
      <c r="B357" s="123" t="s">
        <v>361</v>
      </c>
      <c r="C357" s="94" t="s">
        <v>120</v>
      </c>
      <c r="D357" s="94" t="s">
        <v>94</v>
      </c>
      <c r="E357" s="143">
        <v>2</v>
      </c>
      <c r="F357" s="124">
        <v>7260</v>
      </c>
      <c r="G357" s="92">
        <f t="shared" si="20"/>
        <v>14520</v>
      </c>
      <c r="H357" s="92">
        <f t="shared" si="21"/>
        <v>12964.285714285714</v>
      </c>
      <c r="I357" s="7" t="s">
        <v>147</v>
      </c>
      <c r="J357" s="7">
        <v>15</v>
      </c>
      <c r="K357" s="7" t="s">
        <v>4</v>
      </c>
      <c r="L357" s="7">
        <v>149</v>
      </c>
    </row>
    <row r="358" spans="1:12" s="1" customFormat="1" ht="12.75">
      <c r="A358" s="19">
        <f t="shared" si="19"/>
        <v>302</v>
      </c>
      <c r="B358" s="123" t="s">
        <v>362</v>
      </c>
      <c r="C358" s="94" t="s">
        <v>120</v>
      </c>
      <c r="D358" s="94" t="s">
        <v>94</v>
      </c>
      <c r="E358" s="143">
        <v>5</v>
      </c>
      <c r="F358" s="124">
        <v>2420</v>
      </c>
      <c r="G358" s="92">
        <f t="shared" si="20"/>
        <v>12100</v>
      </c>
      <c r="H358" s="92">
        <f t="shared" si="21"/>
        <v>10803.571428571428</v>
      </c>
      <c r="I358" s="7" t="s">
        <v>147</v>
      </c>
      <c r="J358" s="7">
        <v>15</v>
      </c>
      <c r="K358" s="7" t="s">
        <v>4</v>
      </c>
      <c r="L358" s="7">
        <v>149</v>
      </c>
    </row>
    <row r="359" spans="1:13" s="1" customFormat="1" ht="12.75">
      <c r="A359" s="19">
        <f t="shared" si="19"/>
        <v>303</v>
      </c>
      <c r="B359" s="123" t="s">
        <v>106</v>
      </c>
      <c r="C359" s="94" t="s">
        <v>120</v>
      </c>
      <c r="D359" s="94" t="s">
        <v>13</v>
      </c>
      <c r="E359" s="94">
        <v>1</v>
      </c>
      <c r="F359" s="97">
        <v>5040000</v>
      </c>
      <c r="G359" s="92">
        <f t="shared" si="20"/>
        <v>5040000</v>
      </c>
      <c r="H359" s="92">
        <f t="shared" si="21"/>
        <v>4500000</v>
      </c>
      <c r="I359" s="7" t="s">
        <v>57</v>
      </c>
      <c r="J359" s="7">
        <v>365</v>
      </c>
      <c r="K359" s="7" t="s">
        <v>4</v>
      </c>
      <c r="L359" s="7">
        <v>151</v>
      </c>
      <c r="M359" s="90"/>
    </row>
    <row r="360" spans="1:12" s="1" customFormat="1" ht="12.75">
      <c r="A360" s="19">
        <f t="shared" si="19"/>
        <v>304</v>
      </c>
      <c r="B360" s="123" t="s">
        <v>246</v>
      </c>
      <c r="C360" s="94" t="s">
        <v>120</v>
      </c>
      <c r="D360" s="94" t="s">
        <v>12</v>
      </c>
      <c r="E360" s="94">
        <v>1</v>
      </c>
      <c r="F360" s="97">
        <v>8016</v>
      </c>
      <c r="G360" s="92">
        <f t="shared" si="20"/>
        <v>8016</v>
      </c>
      <c r="H360" s="92">
        <f t="shared" si="21"/>
        <v>7157.142857142857</v>
      </c>
      <c r="I360" s="7" t="s">
        <v>58</v>
      </c>
      <c r="J360" s="7">
        <v>15</v>
      </c>
      <c r="K360" s="7" t="s">
        <v>4</v>
      </c>
      <c r="L360" s="7">
        <v>414</v>
      </c>
    </row>
    <row r="361" spans="1:12" s="1" customFormat="1" ht="12.75">
      <c r="A361" s="19">
        <f t="shared" si="19"/>
        <v>305</v>
      </c>
      <c r="B361" s="123" t="s">
        <v>325</v>
      </c>
      <c r="C361" s="94" t="s">
        <v>120</v>
      </c>
      <c r="D361" s="94" t="s">
        <v>12</v>
      </c>
      <c r="E361" s="94">
        <v>1</v>
      </c>
      <c r="F361" s="97">
        <v>12000</v>
      </c>
      <c r="G361" s="92">
        <f t="shared" si="20"/>
        <v>12000</v>
      </c>
      <c r="H361" s="92">
        <v>12000</v>
      </c>
      <c r="I361" s="7" t="s">
        <v>134</v>
      </c>
      <c r="J361" s="7">
        <v>15</v>
      </c>
      <c r="K361" s="7" t="s">
        <v>4</v>
      </c>
      <c r="L361" s="7">
        <v>414</v>
      </c>
    </row>
    <row r="362" spans="1:13" ht="12.75">
      <c r="A362" s="7"/>
      <c r="B362" s="28" t="s">
        <v>8</v>
      </c>
      <c r="C362" s="7"/>
      <c r="D362" s="13"/>
      <c r="E362" s="7"/>
      <c r="F362" s="9"/>
      <c r="G362" s="39">
        <f>SUM(G57:G361)</f>
        <v>32649900.678000003</v>
      </c>
      <c r="H362" s="39">
        <f>SUM(H57:H361)</f>
        <v>30098110.66535714</v>
      </c>
      <c r="I362" s="7"/>
      <c r="J362" s="7"/>
      <c r="K362" s="7"/>
      <c r="L362" s="7"/>
      <c r="M362" s="1"/>
    </row>
    <row r="363" spans="1:13" ht="9.75" customHeight="1">
      <c r="A363" s="7"/>
      <c r="B363" s="40"/>
      <c r="C363" s="7"/>
      <c r="D363" s="13"/>
      <c r="E363" s="7"/>
      <c r="F363" s="13"/>
      <c r="G363" s="41"/>
      <c r="H363" s="42"/>
      <c r="I363" s="7"/>
      <c r="J363" s="7"/>
      <c r="K363" s="7"/>
      <c r="L363" s="7"/>
      <c r="M363" s="1"/>
    </row>
    <row r="364" spans="1:12" ht="12.75">
      <c r="A364" s="7"/>
      <c r="B364" s="28" t="s">
        <v>10</v>
      </c>
      <c r="C364" s="7"/>
      <c r="D364" s="13"/>
      <c r="E364" s="7"/>
      <c r="F364" s="13"/>
      <c r="G364" s="39">
        <f>G362+G54</f>
        <v>278327099.998</v>
      </c>
      <c r="H364" s="29">
        <f>H54+H362</f>
        <v>249452752.9153571</v>
      </c>
      <c r="I364" s="8"/>
      <c r="J364" s="7"/>
      <c r="K364" s="7"/>
      <c r="L364" s="13"/>
    </row>
    <row r="365" spans="1:12" ht="12.75">
      <c r="A365" s="32"/>
      <c r="B365" s="69"/>
      <c r="C365" s="31"/>
      <c r="D365" s="43"/>
      <c r="E365" s="31"/>
      <c r="F365" s="43"/>
      <c r="G365" s="70"/>
      <c r="H365" s="71"/>
      <c r="I365" s="72"/>
      <c r="J365" s="31"/>
      <c r="K365" s="32"/>
      <c r="L365" s="133"/>
    </row>
    <row r="366" spans="1:13" s="5" customFormat="1" ht="26.25">
      <c r="A366" s="73"/>
      <c r="B366" s="74" t="s">
        <v>231</v>
      </c>
      <c r="C366" s="75"/>
      <c r="D366" s="76"/>
      <c r="E366" s="75"/>
      <c r="F366" s="76"/>
      <c r="G366" s="77"/>
      <c r="H366" s="78"/>
      <c r="I366" s="79"/>
      <c r="J366" s="31"/>
      <c r="K366" s="31"/>
      <c r="L366" s="46"/>
      <c r="M366" s="24"/>
    </row>
    <row r="367" spans="2:11" ht="12.75">
      <c r="B367" s="80" t="s">
        <v>232</v>
      </c>
      <c r="C367" s="81"/>
      <c r="D367" s="82"/>
      <c r="E367" s="81"/>
      <c r="F367" s="82"/>
      <c r="G367" s="136" t="s">
        <v>233</v>
      </c>
      <c r="H367" s="136"/>
      <c r="K367" s="31"/>
    </row>
    <row r="368" spans="2:13" ht="12.75">
      <c r="B368" s="83"/>
      <c r="C368" s="84"/>
      <c r="D368" s="85"/>
      <c r="E368" s="84"/>
      <c r="F368" s="85"/>
      <c r="G368" s="85"/>
      <c r="H368" s="86"/>
      <c r="M368" s="87"/>
    </row>
    <row r="370" spans="2:13" ht="12.75">
      <c r="B370" s="51" t="s">
        <v>235</v>
      </c>
      <c r="H370" s="88"/>
      <c r="M370" s="24"/>
    </row>
  </sheetData>
  <sheetProtection/>
  <mergeCells count="5">
    <mergeCell ref="G367:H367"/>
    <mergeCell ref="B5:K5"/>
    <mergeCell ref="J6:K6"/>
    <mergeCell ref="A1:C1"/>
    <mergeCell ref="A2:B2"/>
  </mergeCells>
  <printOptions/>
  <pageMargins left="0.3937007874015748" right="0.11811023622047245" top="0.1968503937007874" bottom="0.1968503937007874" header="0.31496062992125984" footer="0"/>
  <pageSetup horizontalDpi="600" verticalDpi="600" orientation="portrait" paperSize="9" scale="80" r:id="rId1"/>
  <colBreaks count="1" manualBreakCount="1">
    <brk id="11" max="2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Adim</cp:lastModifiedBy>
  <cp:lastPrinted>2018-12-28T08:59:14Z</cp:lastPrinted>
  <dcterms:created xsi:type="dcterms:W3CDTF">2011-11-24T14:34:42Z</dcterms:created>
  <dcterms:modified xsi:type="dcterms:W3CDTF">2018-12-28T10:07:08Z</dcterms:modified>
  <cp:category/>
  <cp:version/>
  <cp:contentType/>
  <cp:contentStatus/>
</cp:coreProperties>
</file>